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<sst xmlns="http://schemas.openxmlformats.org/spreadsheetml/2006/main" count="350" uniqueCount="184">
  <si>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</si>
  <si>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</si>
  <si>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</si>
  <si>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</si>
  <si>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</si>
  <si>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</si>
  <si>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</si>
  <si>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</si>
  <si>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</si>
  <si>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</si>
  <si>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</si>
  <si>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</si>
  <si>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</si>
  <si>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</si>
  <si>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</si>
  <si>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</si>
  <si>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</si>
  <si>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</si>
  <si>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</si>
  <si>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</si>
  <si>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</si>
  <si>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</si>
  <si>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</si>
  <si>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</si>
  <si>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</si>
  <si>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</si>
  <si>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</si>
  <si>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</si>
  <si>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</si>
  <si>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</si>
  <si>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</si>
  <si>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</si>
  <si>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</si>
  <si>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</si>
  <si>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</si>
  <si>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</si>
  <si>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</si>
  <si>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</si>
  <si>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</si>
  <si>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</si>
  <si>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</si>
  <si>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</si>
  <si>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</si>
  <si>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</si>
  <si>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</si>
  <si>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</si>
  <si>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</si>
  <si>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</si>
  <si>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</si>
  <si>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</si>
  <si>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</si>
  <si>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</si>
  <si>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</si>
  <si>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</si>
  <si>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</si>
  <si>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</si>
  <si>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</si>
  <si>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</si>
  <si>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</si>
  <si>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</si>
  <si>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</si>
  <si>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</si>
  <si>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</si>
  <si>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</si>
  <si>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</si>
  <si>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</si>
  <si>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</si>
  <si>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</si>
  <si>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</si>
  <si>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</si>
  <si>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</si>
  <si>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</si>
  <si>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</si>
  <si>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</si>
  <si>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</si>
  <si>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</si>
  <si>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</si>
  <si>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</si>
  <si>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</si>
  <si>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</si>
  <si>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</si>
  <si>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</si>
  <si>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</si>
  <si>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</si>
  <si>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</si>
  <si>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</si>
  <si>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</si>
  <si>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</si>
  <si>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</si>
  <si>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</si>
  <si>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</si>
  <si>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</si>
  <si>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</si>
  <si>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</si>
  <si>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</si>
  <si>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</si>
  <si>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</si>
  <si>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</si>
  <si>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</si>
  <si>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</si>
  <si>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</si>
  <si>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</si>
  <si>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</si>
  <si>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</si>
  <si>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</si>
  <si>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</si>
  <si>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</si>
  <si>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</si>
  <si>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</si>
  <si>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</si>
  <si>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</si>
  <si>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</si>
  <si>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</si>
  <si>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</si>
  <si>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</si>
  <si>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</si>
  <si>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</si>
  <si>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</si>
  <si>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</si>
  <si>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</si>
  <si>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</si>
  <si>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</si>
  <si>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</si>
  <si>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</si>
  <si>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</si>
  <si>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</si>
  <si>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</si>
  <si>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</si>
  <si>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</si>
  <si>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</si>
  <si>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</si>
  <si>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</si>
  <si>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</si>
  <si>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</si>
  <si>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</si>
  <si>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</si>
  <si>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</si>
  <si>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</si>
  <si>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</si>
  <si>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</si>
  <si>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</si>
  <si>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</si>
  <si>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</si>
  <si>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</si>
  <si>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</si>
  <si>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</si>
  <si>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</si>
  <si>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</si>
  <si>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</si>
  <si>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</si>
  <si>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</si>
  <si>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</si>
  <si>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</si>
  <si>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</si>
  <si>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</si>
  <si>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</si>
  <si>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</si>
  <si>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</si>
  <si>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</si>
  <si>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</si>
  <si>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</si>
  <si>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</si>
  <si>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</si>
  <si>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</si>
  <si>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</si>
  <si>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</si>
  <si>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</si>
  <si>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</si>
  <si>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</si>
  <si>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</si>
  <si>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</si>
  <si>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</si>
  <si>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</si>
  <si>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</si>
  <si>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</si>
  <si>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</si>
  <si>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</si>
  <si>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</si>
  <si>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</si>
  <si>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2014 M. KOVO 31 D.</t>
  </si>
  <si>
    <t>5.1.1</t>
  </si>
  <si>
    <t>Savivaldybės biudžeto lėšos</t>
  </si>
  <si>
    <t>Mokyklos, priskiriamos vidurinės mokyklos tipui</t>
  </si>
  <si>
    <t>2014 04 07    Nr. 1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</si>
</sst>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72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T62" sqref="T6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62" t="s">
        <v>171</v>
      </c>
      <c r="K1" s="263"/>
      <c r="L1" s="26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63"/>
      <c r="K2" s="263"/>
      <c r="L2" s="26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4"/>
      <c r="J3" s="263"/>
      <c r="K3" s="263"/>
      <c r="L3" s="26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63"/>
      <c r="K4" s="263"/>
      <c r="L4" s="26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63"/>
      <c r="K5" s="263"/>
      <c r="L5" s="26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8" t="s">
        <v>172</v>
      </c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4" t="s">
        <v>168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60" t="s">
        <v>161</v>
      </c>
      <c r="H8" s="260"/>
      <c r="I8" s="260"/>
      <c r="J8" s="260"/>
      <c r="K8" s="260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8" t="s">
        <v>179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9" t="s">
        <v>173</v>
      </c>
      <c r="H10" s="259"/>
      <c r="I10" s="259"/>
      <c r="J10" s="259"/>
      <c r="K10" s="25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1" t="s">
        <v>162</v>
      </c>
      <c r="H11" s="261"/>
      <c r="I11" s="261"/>
      <c r="J11" s="261"/>
      <c r="K11" s="26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8" t="s">
        <v>5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9" t="s">
        <v>183</v>
      </c>
      <c r="H15" s="259"/>
      <c r="I15" s="259"/>
      <c r="J15" s="259"/>
      <c r="K15" s="25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1" t="s">
        <v>174</v>
      </c>
      <c r="H16" s="261"/>
      <c r="I16" s="261"/>
      <c r="J16" s="261"/>
      <c r="K16" s="26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0"/>
      <c r="H17" s="281"/>
      <c r="I17" s="281"/>
      <c r="J17" s="281"/>
      <c r="K17" s="2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1" t="s">
        <v>175</v>
      </c>
      <c r="D22" s="302"/>
      <c r="E22" s="302"/>
      <c r="F22" s="302"/>
      <c r="G22" s="302"/>
      <c r="H22" s="302"/>
      <c r="I22" s="302"/>
      <c r="J22" s="302"/>
      <c r="K22" s="173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8"/>
      <c r="I23" s="4"/>
      <c r="J23" s="174" t="s">
        <v>6</v>
      </c>
      <c r="K23" s="226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181</v>
      </c>
      <c r="H24" s="230"/>
      <c r="I24" s="232"/>
      <c r="J24" s="227"/>
      <c r="K24" s="15"/>
      <c r="L24" s="241" t="s">
        <v>180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29">
        <v>9</v>
      </c>
      <c r="J25" s="231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42" t="s">
        <v>182</v>
      </c>
      <c r="H26" s="3"/>
      <c r="I26" s="20"/>
      <c r="J26" s="20"/>
      <c r="K26" s="21"/>
      <c r="L26" s="177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6" t="s">
        <v>2</v>
      </c>
      <c r="B27" s="267"/>
      <c r="C27" s="268"/>
      <c r="D27" s="268"/>
      <c r="E27" s="268"/>
      <c r="F27" s="268"/>
      <c r="G27" s="271" t="s">
        <v>3</v>
      </c>
      <c r="H27" s="273" t="s">
        <v>143</v>
      </c>
      <c r="I27" s="275" t="s">
        <v>147</v>
      </c>
      <c r="J27" s="276"/>
      <c r="K27" s="295" t="s">
        <v>144</v>
      </c>
      <c r="L27" s="293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9"/>
      <c r="B28" s="270"/>
      <c r="C28" s="270"/>
      <c r="D28" s="270"/>
      <c r="E28" s="270"/>
      <c r="F28" s="270"/>
      <c r="G28" s="272"/>
      <c r="H28" s="274"/>
      <c r="I28" s="178" t="s">
        <v>142</v>
      </c>
      <c r="J28" s="179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6" t="s">
        <v>139</v>
      </c>
      <c r="B29" s="287"/>
      <c r="C29" s="287"/>
      <c r="D29" s="287"/>
      <c r="E29" s="287"/>
      <c r="F29" s="288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245">
        <f>SUM(I31+I41+I64+I85+I93+I109+I132+I148+I157)</f>
        <v>575100</v>
      </c>
      <c r="J30" s="245">
        <f>SUM(J31+J41+J64+J85+J93+J109+J132+J148+J157)</f>
        <v>163400</v>
      </c>
      <c r="K30" s="246">
        <f>SUM(K31+K41+K64+K85+K93+K109+K132+K148+K157)</f>
        <v>101188.76999999999</v>
      </c>
      <c r="L30" s="245">
        <f>SUM(L31+L41+L64+L85+L93+L109+L132+L148+L157)</f>
        <v>101188.76999999999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245">
        <f>SUM(I32+I37)</f>
        <v>406000</v>
      </c>
      <c r="J31" s="245">
        <f>SUM(J32+J37)</f>
        <v>101500</v>
      </c>
      <c r="K31" s="247">
        <f>SUM(K32+K37)</f>
        <v>79972.87</v>
      </c>
      <c r="L31" s="248">
        <f>SUM(L32+L37)</f>
        <v>79972.87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249">
        <f>SUM(I33)</f>
        <v>310000</v>
      </c>
      <c r="J32" s="249">
        <f aca="true" t="shared" si="0" ref="J32:L33">SUM(J33)</f>
        <v>77500</v>
      </c>
      <c r="K32" s="250">
        <f t="shared" si="0"/>
        <v>56819.54</v>
      </c>
      <c r="L32" s="249">
        <f t="shared" si="0"/>
        <v>56819.54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249">
        <f>SUM(I34)</f>
        <v>310000</v>
      </c>
      <c r="J33" s="249">
        <f t="shared" si="0"/>
        <v>77500</v>
      </c>
      <c r="K33" s="250">
        <f t="shared" si="0"/>
        <v>56819.54</v>
      </c>
      <c r="L33" s="249">
        <f t="shared" si="0"/>
        <v>56819.54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250">
        <f>SUM(I35:I36)</f>
        <v>310000</v>
      </c>
      <c r="J34" s="249">
        <f>SUM(J35:J36)</f>
        <v>77500</v>
      </c>
      <c r="K34" s="250">
        <f>SUM(K35:K36)</f>
        <v>56819.54</v>
      </c>
      <c r="L34" s="249">
        <f>SUM(L35:L36)</f>
        <v>56819.54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251">
        <v>310000</v>
      </c>
      <c r="J35" s="244">
        <v>77500</v>
      </c>
      <c r="K35" s="244">
        <v>56819.54</v>
      </c>
      <c r="L35" s="244">
        <v>56819.54</v>
      </c>
      <c r="M35" s="3"/>
      <c r="N35" s="3"/>
      <c r="O35" s="3"/>
      <c r="P35" s="3"/>
      <c r="Q35" s="3"/>
      <c r="R35" s="240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244"/>
      <c r="J36" s="244"/>
      <c r="K36" s="244"/>
      <c r="L36" s="244"/>
      <c r="M36" s="3"/>
      <c r="N36" s="3"/>
      <c r="O36" s="3"/>
      <c r="P36" s="3"/>
      <c r="Q36" s="3"/>
      <c r="R36" s="240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250">
        <f>I38</f>
        <v>96000</v>
      </c>
      <c r="J37" s="249">
        <f aca="true" t="shared" si="1" ref="J37:L38">J38</f>
        <v>24000</v>
      </c>
      <c r="K37" s="250">
        <f t="shared" si="1"/>
        <v>23153.33</v>
      </c>
      <c r="L37" s="249">
        <f t="shared" si="1"/>
        <v>23153.33</v>
      </c>
      <c r="M37" s="3"/>
      <c r="N37" s="3"/>
      <c r="O37" s="3"/>
      <c r="P37" s="3"/>
      <c r="Q37" s="3"/>
      <c r="R37" s="240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250">
        <f>I39</f>
        <v>96000</v>
      </c>
      <c r="J38" s="249">
        <f t="shared" si="1"/>
        <v>24000</v>
      </c>
      <c r="K38" s="249">
        <f t="shared" si="1"/>
        <v>23153.33</v>
      </c>
      <c r="L38" s="249">
        <f t="shared" si="1"/>
        <v>23153.33</v>
      </c>
      <c r="M38" s="3"/>
      <c r="N38" s="3"/>
      <c r="O38" s="3"/>
      <c r="P38" s="3"/>
      <c r="Q38" s="3"/>
      <c r="R38" s="240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249">
        <f>I40</f>
        <v>96000</v>
      </c>
      <c r="J39" s="249">
        <f>J40</f>
        <v>24000</v>
      </c>
      <c r="K39" s="249">
        <f>K40</f>
        <v>23153.33</v>
      </c>
      <c r="L39" s="249">
        <f>L40</f>
        <v>23153.33</v>
      </c>
      <c r="M39" s="3"/>
      <c r="N39" s="3"/>
      <c r="O39" s="3"/>
      <c r="P39" s="3"/>
      <c r="Q39" s="3"/>
      <c r="R39" s="240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243">
        <v>96000</v>
      </c>
      <c r="J40" s="244">
        <v>24000</v>
      </c>
      <c r="K40" s="244">
        <v>23153.33</v>
      </c>
      <c r="L40" s="244">
        <v>23153.33</v>
      </c>
      <c r="M40" s="3"/>
      <c r="N40" s="3"/>
      <c r="O40" s="3"/>
      <c r="P40" s="3"/>
      <c r="Q40" s="3"/>
      <c r="R40" s="240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252">
        <f aca="true" t="shared" si="2" ref="I41:L43">I42</f>
        <v>169100</v>
      </c>
      <c r="J41" s="253">
        <f t="shared" si="2"/>
        <v>61900</v>
      </c>
      <c r="K41" s="252">
        <f t="shared" si="2"/>
        <v>21215.9</v>
      </c>
      <c r="L41" s="252">
        <f t="shared" si="2"/>
        <v>21215.9</v>
      </c>
      <c r="M41" s="3"/>
      <c r="N41" s="3"/>
      <c r="O41" s="3"/>
      <c r="P41" s="3"/>
      <c r="Q41" s="3"/>
      <c r="R41" s="240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249">
        <f t="shared" si="2"/>
        <v>169100</v>
      </c>
      <c r="J42" s="250">
        <f t="shared" si="2"/>
        <v>61900</v>
      </c>
      <c r="K42" s="249">
        <f t="shared" si="2"/>
        <v>21215.9</v>
      </c>
      <c r="L42" s="250">
        <f t="shared" si="2"/>
        <v>21215.9</v>
      </c>
      <c r="M42" s="3"/>
      <c r="N42" s="3"/>
      <c r="O42" s="3"/>
      <c r="P42" s="3"/>
      <c r="Q42" s="3"/>
      <c r="R42" s="240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249">
        <f t="shared" si="2"/>
        <v>169100</v>
      </c>
      <c r="J43" s="250">
        <f t="shared" si="2"/>
        <v>61900</v>
      </c>
      <c r="K43" s="254">
        <f t="shared" si="2"/>
        <v>21215.9</v>
      </c>
      <c r="L43" s="254">
        <f t="shared" si="2"/>
        <v>21215.9</v>
      </c>
      <c r="M43" s="3"/>
      <c r="N43" s="3"/>
      <c r="O43" s="3"/>
      <c r="P43" s="3"/>
      <c r="Q43" s="3"/>
      <c r="R43" s="240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255">
        <f>SUM(I45:I63)-I54</f>
        <v>169100</v>
      </c>
      <c r="J44" s="256">
        <f>SUM(J45:J63)-J54</f>
        <v>61900</v>
      </c>
      <c r="K44" s="256">
        <f>SUM(K45:K63)-K54</f>
        <v>21215.9</v>
      </c>
      <c r="L44" s="257">
        <f>SUM(L45:L63)-L54</f>
        <v>21215.9</v>
      </c>
      <c r="M44" s="3"/>
      <c r="N44" s="3"/>
      <c r="O44" s="3"/>
      <c r="P44" s="3"/>
      <c r="Q44" s="3"/>
      <c r="R44" s="240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244"/>
      <c r="J45" s="244"/>
      <c r="K45" s="244"/>
      <c r="L45" s="244"/>
      <c r="M45" s="3"/>
      <c r="N45" s="3"/>
      <c r="O45" s="3"/>
      <c r="P45" s="3"/>
      <c r="Q45" s="3"/>
      <c r="R45" s="240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244">
        <v>200</v>
      </c>
      <c r="J46" s="244">
        <v>200</v>
      </c>
      <c r="K46" s="244"/>
      <c r="L46" s="244"/>
      <c r="M46" s="3"/>
      <c r="N46" s="3"/>
      <c r="O46" s="3"/>
      <c r="P46" s="3"/>
      <c r="Q46" s="3"/>
      <c r="R46" s="240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244">
        <v>6000</v>
      </c>
      <c r="J47" s="244">
        <v>1500</v>
      </c>
      <c r="K47" s="244">
        <v>1480.6</v>
      </c>
      <c r="L47" s="244">
        <v>1480.6</v>
      </c>
      <c r="M47" s="3"/>
      <c r="N47" s="3"/>
      <c r="O47" s="3"/>
      <c r="P47" s="3"/>
      <c r="Q47" s="3"/>
      <c r="R47" s="240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244">
        <v>13900</v>
      </c>
      <c r="J48" s="244">
        <v>3400</v>
      </c>
      <c r="K48" s="244">
        <v>3645.94</v>
      </c>
      <c r="L48" s="244">
        <v>3645.94</v>
      </c>
      <c r="M48" s="3"/>
      <c r="N48" s="3"/>
      <c r="O48" s="3"/>
      <c r="P48" s="3"/>
      <c r="Q48" s="3"/>
      <c r="R48" s="240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244"/>
      <c r="J49" s="244"/>
      <c r="K49" s="244"/>
      <c r="L49" s="244"/>
      <c r="M49" s="3"/>
      <c r="N49" s="3"/>
      <c r="O49" s="3"/>
      <c r="P49" s="3"/>
      <c r="Q49" s="3"/>
      <c r="R49" s="240">
        <f aca="true" t="shared" si="3" ref="R49:R63">+K49-L49</f>
        <v>0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244">
        <v>300</v>
      </c>
      <c r="J50" s="244">
        <v>0</v>
      </c>
      <c r="K50" s="244"/>
      <c r="L50" s="244"/>
      <c r="M50" s="3"/>
      <c r="N50" s="3"/>
      <c r="O50" s="3"/>
      <c r="P50" s="3"/>
      <c r="Q50" s="3"/>
      <c r="R50" s="240">
        <f t="shared" si="3"/>
        <v>0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244"/>
      <c r="J51" s="244"/>
      <c r="K51" s="244"/>
      <c r="L51" s="244"/>
      <c r="M51" s="3"/>
      <c r="N51" s="3"/>
      <c r="O51" s="3"/>
      <c r="P51" s="3"/>
      <c r="Q51" s="3"/>
      <c r="R51" s="240">
        <f t="shared" si="3"/>
        <v>0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244">
        <v>11000</v>
      </c>
      <c r="J52" s="244">
        <v>2700</v>
      </c>
      <c r="K52" s="244">
        <v>1324.3</v>
      </c>
      <c r="L52" s="244">
        <v>1324.3</v>
      </c>
      <c r="M52" s="3"/>
      <c r="N52" s="3"/>
      <c r="O52" s="3"/>
      <c r="P52" s="3"/>
      <c r="Q52" s="3"/>
      <c r="R52" s="240">
        <f t="shared" si="3"/>
        <v>0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40">
        <f t="shared" si="3"/>
        <v>0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2">
        <v>1</v>
      </c>
      <c r="B54" s="283"/>
      <c r="C54" s="283"/>
      <c r="D54" s="283"/>
      <c r="E54" s="283"/>
      <c r="F54" s="284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240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40">
        <f t="shared" si="3"/>
        <v>0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40">
        <f t="shared" si="3"/>
        <v>0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243">
        <v>11800</v>
      </c>
      <c r="J57" s="244">
        <v>3000</v>
      </c>
      <c r="K57" s="244"/>
      <c r="L57" s="244"/>
      <c r="M57" s="3"/>
      <c r="N57" s="3"/>
      <c r="O57" s="3"/>
      <c r="P57" s="3"/>
      <c r="Q57" s="3"/>
      <c r="R57" s="240">
        <f t="shared" si="3"/>
        <v>0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243">
        <v>300</v>
      </c>
      <c r="J58" s="244">
        <v>100</v>
      </c>
      <c r="K58" s="244"/>
      <c r="L58" s="244"/>
      <c r="M58" s="3"/>
      <c r="N58" s="3"/>
      <c r="O58" s="3"/>
      <c r="P58" s="3"/>
      <c r="Q58" s="3"/>
      <c r="R58" s="240">
        <f t="shared" si="3"/>
        <v>0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243"/>
      <c r="J59" s="244"/>
      <c r="K59" s="244"/>
      <c r="L59" s="244"/>
      <c r="M59" s="3"/>
      <c r="N59" s="3"/>
      <c r="O59" s="3"/>
      <c r="P59" s="3"/>
      <c r="Q59" s="3"/>
      <c r="R59" s="240">
        <f t="shared" si="3"/>
        <v>0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5">
        <v>30</v>
      </c>
      <c r="I60" s="243"/>
      <c r="J60" s="244"/>
      <c r="K60" s="244"/>
      <c r="L60" s="244"/>
      <c r="M60" s="3"/>
      <c r="N60" s="3"/>
      <c r="O60" s="3"/>
      <c r="P60" s="3"/>
      <c r="Q60" s="3"/>
      <c r="R60" s="240">
        <f t="shared" si="3"/>
        <v>0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243"/>
      <c r="J61" s="244"/>
      <c r="K61" s="244"/>
      <c r="L61" s="244"/>
      <c r="M61" s="3"/>
      <c r="N61" s="3"/>
      <c r="O61" s="3"/>
      <c r="P61" s="3"/>
      <c r="Q61" s="3"/>
      <c r="R61" s="240">
        <f t="shared" si="3"/>
        <v>0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243">
        <v>114200</v>
      </c>
      <c r="J62" s="244">
        <v>48200</v>
      </c>
      <c r="K62" s="244">
        <v>12941.56</v>
      </c>
      <c r="L62" s="244">
        <v>12941.56</v>
      </c>
      <c r="M62" s="3"/>
      <c r="N62" s="3"/>
      <c r="O62" s="3"/>
      <c r="P62" s="3"/>
      <c r="Q62" s="3"/>
      <c r="R62" s="240">
        <f t="shared" si="3"/>
        <v>0</v>
      </c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243">
        <v>11400</v>
      </c>
      <c r="J63" s="244">
        <v>2800</v>
      </c>
      <c r="K63" s="244">
        <v>1823.5</v>
      </c>
      <c r="L63" s="244">
        <v>1823.5</v>
      </c>
      <c r="M63" s="3"/>
      <c r="N63" s="3"/>
      <c r="O63" s="3"/>
      <c r="P63" s="3"/>
      <c r="Q63" s="3"/>
      <c r="R63" s="240">
        <f t="shared" si="3"/>
        <v>0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3"/>
      <c r="D64" s="53"/>
      <c r="E64" s="53"/>
      <c r="F64" s="33"/>
      <c r="G64" s="139" t="s">
        <v>29</v>
      </c>
      <c r="H64" s="185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3">
        <f>I82</f>
        <v>0</v>
      </c>
      <c r="J81" s="124">
        <f aca="true" t="shared" si="4" ref="J81:L83">J82</f>
        <v>0</v>
      </c>
      <c r="K81" s="124">
        <f t="shared" si="4"/>
        <v>0</v>
      </c>
      <c r="L81" s="125">
        <f t="shared" si="4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3">
        <f>I83</f>
        <v>0</v>
      </c>
      <c r="J82" s="124">
        <f t="shared" si="4"/>
        <v>0</v>
      </c>
      <c r="K82" s="124">
        <f t="shared" si="4"/>
        <v>0</v>
      </c>
      <c r="L82" s="125">
        <f t="shared" si="4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3">
        <f>I84</f>
        <v>0</v>
      </c>
      <c r="J83" s="124">
        <f t="shared" si="4"/>
        <v>0</v>
      </c>
      <c r="K83" s="124">
        <f t="shared" si="4"/>
        <v>0</v>
      </c>
      <c r="L83" s="125">
        <f t="shared" si="4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3">
        <f>I86</f>
        <v>0</v>
      </c>
      <c r="J85" s="124">
        <f aca="true" t="shared" si="5" ref="J85:L87">J86</f>
        <v>0</v>
      </c>
      <c r="K85" s="124">
        <f t="shared" si="5"/>
        <v>0</v>
      </c>
      <c r="L85" s="125">
        <f t="shared" si="5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3">
        <f>I87</f>
        <v>0</v>
      </c>
      <c r="J86" s="124">
        <f t="shared" si="5"/>
        <v>0</v>
      </c>
      <c r="K86" s="124">
        <f t="shared" si="5"/>
        <v>0</v>
      </c>
      <c r="L86" s="125">
        <f t="shared" si="5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3">
        <f>I88</f>
        <v>0</v>
      </c>
      <c r="J87" s="124">
        <f t="shared" si="5"/>
        <v>0</v>
      </c>
      <c r="K87" s="124">
        <f t="shared" si="5"/>
        <v>0</v>
      </c>
      <c r="L87" s="125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9">
        <v>1</v>
      </c>
      <c r="B90" s="290"/>
      <c r="C90" s="290"/>
      <c r="D90" s="290"/>
      <c r="E90" s="290"/>
      <c r="F90" s="291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19">
        <f>I95</f>
        <v>0</v>
      </c>
      <c r="J94" s="120">
        <f aca="true" t="shared" si="6" ref="J94:L95">J95</f>
        <v>0</v>
      </c>
      <c r="K94" s="120">
        <f t="shared" si="6"/>
        <v>0</v>
      </c>
      <c r="L94" s="121">
        <f t="shared" si="6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3">
        <f>I96</f>
        <v>0</v>
      </c>
      <c r="J95" s="124">
        <f t="shared" si="6"/>
        <v>0</v>
      </c>
      <c r="K95" s="124">
        <f t="shared" si="6"/>
        <v>0</v>
      </c>
      <c r="L95" s="125">
        <f t="shared" si="6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3">
        <f>I100</f>
        <v>0</v>
      </c>
      <c r="J99" s="124">
        <f aca="true" t="shared" si="7" ref="J99:L100">J100</f>
        <v>0</v>
      </c>
      <c r="K99" s="125">
        <f t="shared" si="7"/>
        <v>0</v>
      </c>
      <c r="L99" s="123">
        <f t="shared" si="7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3">
        <f>I101</f>
        <v>0</v>
      </c>
      <c r="J100" s="124">
        <f t="shared" si="7"/>
        <v>0</v>
      </c>
      <c r="K100" s="125">
        <f t="shared" si="7"/>
        <v>0</v>
      </c>
      <c r="L100" s="123">
        <f t="shared" si="7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3">
        <f aca="true" t="shared" si="8" ref="I104:L105">I105</f>
        <v>0</v>
      </c>
      <c r="J104" s="124">
        <f t="shared" si="8"/>
        <v>0</v>
      </c>
      <c r="K104" s="125">
        <f t="shared" si="8"/>
        <v>0</v>
      </c>
      <c r="L104" s="123">
        <f t="shared" si="8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3">
        <f t="shared" si="8"/>
        <v>0</v>
      </c>
      <c r="J105" s="124">
        <f t="shared" si="8"/>
        <v>0</v>
      </c>
      <c r="K105" s="125">
        <f t="shared" si="8"/>
        <v>0</v>
      </c>
      <c r="L105" s="123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0" t="s">
        <v>43</v>
      </c>
      <c r="H109" s="192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4">
        <f aca="true" t="shared" si="9" ref="I110:L111">I111</f>
        <v>0</v>
      </c>
      <c r="J110" s="148">
        <f t="shared" si="9"/>
        <v>0</v>
      </c>
      <c r="K110" s="149">
        <f t="shared" si="9"/>
        <v>0</v>
      </c>
      <c r="L110" s="144">
        <f t="shared" si="9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3">
        <f t="shared" si="9"/>
        <v>0</v>
      </c>
      <c r="J111" s="124">
        <f t="shared" si="9"/>
        <v>0</v>
      </c>
      <c r="K111" s="125">
        <f t="shared" si="9"/>
        <v>0</v>
      </c>
      <c r="L111" s="123">
        <f t="shared" si="9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3">
        <f>I116</f>
        <v>0</v>
      </c>
      <c r="J115" s="124">
        <f aca="true" t="shared" si="10" ref="J115:L117">J116</f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3">
        <f>I117</f>
        <v>0</v>
      </c>
      <c r="J116" s="124">
        <f t="shared" si="10"/>
        <v>0</v>
      </c>
      <c r="K116" s="125">
        <f t="shared" si="10"/>
        <v>0</v>
      </c>
      <c r="L116" s="123">
        <f t="shared" si="10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0">
        <f>I118</f>
        <v>0</v>
      </c>
      <c r="J117" s="151">
        <f t="shared" si="10"/>
        <v>0</v>
      </c>
      <c r="K117" s="152">
        <f t="shared" si="10"/>
        <v>0</v>
      </c>
      <c r="L117" s="150">
        <f t="shared" si="10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19">
        <f>I120</f>
        <v>0</v>
      </c>
      <c r="J119" s="120">
        <f aca="true" t="shared" si="11" ref="J119:L121">J120</f>
        <v>0</v>
      </c>
      <c r="K119" s="121">
        <f t="shared" si="11"/>
        <v>0</v>
      </c>
      <c r="L119" s="119">
        <f t="shared" si="11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3">
        <f>I121</f>
        <v>0</v>
      </c>
      <c r="J120" s="124">
        <f t="shared" si="11"/>
        <v>0</v>
      </c>
      <c r="K120" s="125">
        <f t="shared" si="11"/>
        <v>0</v>
      </c>
      <c r="L120" s="123">
        <f t="shared" si="11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3">
        <f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19">
        <f>I124</f>
        <v>0</v>
      </c>
      <c r="J123" s="120">
        <f aca="true" t="shared" si="12" ref="J123:L125">J124</f>
        <v>0</v>
      </c>
      <c r="K123" s="121">
        <f t="shared" si="12"/>
        <v>0</v>
      </c>
      <c r="L123" s="119">
        <f t="shared" si="12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3">
        <f>I125</f>
        <v>0</v>
      </c>
      <c r="J124" s="124">
        <f t="shared" si="12"/>
        <v>0</v>
      </c>
      <c r="K124" s="125">
        <f t="shared" si="12"/>
        <v>0</v>
      </c>
      <c r="L124" s="123">
        <f t="shared" si="12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3">
        <f>I126</f>
        <v>0</v>
      </c>
      <c r="J125" s="124">
        <f t="shared" si="12"/>
        <v>0</v>
      </c>
      <c r="K125" s="125">
        <f t="shared" si="12"/>
        <v>0</v>
      </c>
      <c r="L125" s="123">
        <f t="shared" si="12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5">
        <f>I128</f>
        <v>0</v>
      </c>
      <c r="J127" s="146">
        <f aca="true" t="shared" si="13" ref="J127:L129">J128</f>
        <v>0</v>
      </c>
      <c r="K127" s="147">
        <f t="shared" si="13"/>
        <v>0</v>
      </c>
      <c r="L127" s="145">
        <f t="shared" si="13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3">
        <f>I129</f>
        <v>0</v>
      </c>
      <c r="J128" s="124">
        <f t="shared" si="13"/>
        <v>0</v>
      </c>
      <c r="K128" s="125">
        <f t="shared" si="13"/>
        <v>0</v>
      </c>
      <c r="L128" s="123">
        <f t="shared" si="13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3">
        <f>I130</f>
        <v>0</v>
      </c>
      <c r="J129" s="124">
        <f t="shared" si="13"/>
        <v>0</v>
      </c>
      <c r="K129" s="125">
        <f t="shared" si="13"/>
        <v>0</v>
      </c>
      <c r="L129" s="123">
        <f t="shared" si="13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3"/>
      <c r="C131" s="283"/>
      <c r="D131" s="283"/>
      <c r="E131" s="283"/>
      <c r="F131" s="284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5">
        <f aca="true" t="shared" si="14" ref="I133:L134">I134</f>
        <v>0</v>
      </c>
      <c r="J133" s="124">
        <f t="shared" si="14"/>
        <v>0</v>
      </c>
      <c r="K133" s="125">
        <f t="shared" si="14"/>
        <v>0</v>
      </c>
      <c r="L133" s="123">
        <f t="shared" si="14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5">
        <f t="shared" si="14"/>
        <v>0</v>
      </c>
      <c r="J134" s="124">
        <f t="shared" si="14"/>
        <v>0</v>
      </c>
      <c r="K134" s="125">
        <f t="shared" si="14"/>
        <v>0</v>
      </c>
      <c r="L134" s="123">
        <f t="shared" si="14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49">
        <f aca="true" t="shared" si="15" ref="I138:L139">I139</f>
        <v>0</v>
      </c>
      <c r="J138" s="148">
        <f t="shared" si="15"/>
        <v>0</v>
      </c>
      <c r="K138" s="149">
        <f t="shared" si="15"/>
        <v>0</v>
      </c>
      <c r="L138" s="144">
        <f t="shared" si="15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5">
        <f>I140</f>
        <v>0</v>
      </c>
      <c r="J139" s="124">
        <f t="shared" si="15"/>
        <v>0</v>
      </c>
      <c r="K139" s="125">
        <f t="shared" si="15"/>
        <v>0</v>
      </c>
      <c r="L139" s="123">
        <f t="shared" si="15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5">
        <f>I144</f>
        <v>0</v>
      </c>
      <c r="J143" s="124">
        <f aca="true" t="shared" si="16" ref="J143:L144">J144</f>
        <v>0</v>
      </c>
      <c r="K143" s="125">
        <f t="shared" si="16"/>
        <v>0</v>
      </c>
      <c r="L143" s="123">
        <f t="shared" si="16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7">
        <f>I145</f>
        <v>0</v>
      </c>
      <c r="J144" s="146">
        <f t="shared" si="16"/>
        <v>0</v>
      </c>
      <c r="K144" s="147">
        <f t="shared" si="16"/>
        <v>0</v>
      </c>
      <c r="L144" s="145">
        <f t="shared" si="16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5">
        <f>I155</f>
        <v>0</v>
      </c>
      <c r="J154" s="124">
        <f aca="true" t="shared" si="17" ref="J154:L155">J155</f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5">
        <f>I156</f>
        <v>0</v>
      </c>
      <c r="J155" s="124">
        <f t="shared" si="17"/>
        <v>0</v>
      </c>
      <c r="K155" s="125">
        <f t="shared" si="17"/>
        <v>0</v>
      </c>
      <c r="L155" s="123">
        <f t="shared" si="17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5">
        <f>I159</f>
        <v>0</v>
      </c>
      <c r="J158" s="124">
        <f aca="true" t="shared" si="18" ref="J158:L160">J159</f>
        <v>0</v>
      </c>
      <c r="K158" s="125">
        <f t="shared" si="18"/>
        <v>0</v>
      </c>
      <c r="L158" s="123">
        <f t="shared" si="18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1">
        <f>I160</f>
        <v>0</v>
      </c>
      <c r="J159" s="120">
        <f t="shared" si="18"/>
        <v>0</v>
      </c>
      <c r="K159" s="121">
        <f t="shared" si="18"/>
        <v>0</v>
      </c>
      <c r="L159" s="119">
        <f t="shared" si="18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5">
        <f>I161</f>
        <v>0</v>
      </c>
      <c r="J160" s="124">
        <f t="shared" si="18"/>
        <v>0</v>
      </c>
      <c r="K160" s="125">
        <f t="shared" si="18"/>
        <v>0</v>
      </c>
      <c r="L160" s="123">
        <f t="shared" si="18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9" t="s">
        <v>134</v>
      </c>
      <c r="H170" s="193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2">
        <v>1</v>
      </c>
      <c r="B171" s="283"/>
      <c r="C171" s="283"/>
      <c r="D171" s="283"/>
      <c r="E171" s="283"/>
      <c r="F171" s="284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2" t="s">
        <v>54</v>
      </c>
      <c r="H174" s="194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3" t="s">
        <v>55</v>
      </c>
      <c r="H175" s="195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3">
        <f aca="true" t="shared" si="19" ref="I177:L178">I178</f>
        <v>0</v>
      </c>
      <c r="J177" s="120">
        <f t="shared" si="19"/>
        <v>0</v>
      </c>
      <c r="K177" s="121">
        <f t="shared" si="19"/>
        <v>0</v>
      </c>
      <c r="L177" s="119">
        <f t="shared" si="19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19">
        <f t="shared" si="19"/>
        <v>0</v>
      </c>
      <c r="J178" s="123">
        <f t="shared" si="19"/>
        <v>0</v>
      </c>
      <c r="K178" s="123">
        <f t="shared" si="19"/>
        <v>0</v>
      </c>
      <c r="L178" s="123">
        <f t="shared" si="19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3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3">
        <f aca="true" t="shared" si="20" ref="I194:L195">I195</f>
        <v>0</v>
      </c>
      <c r="J194" s="124">
        <f t="shared" si="20"/>
        <v>0</v>
      </c>
      <c r="K194" s="125">
        <f t="shared" si="20"/>
        <v>0</v>
      </c>
      <c r="L194" s="123">
        <f t="shared" si="20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5">
        <f t="shared" si="20"/>
        <v>0</v>
      </c>
      <c r="J195" s="125">
        <f t="shared" si="20"/>
        <v>0</v>
      </c>
      <c r="K195" s="125">
        <f t="shared" si="20"/>
        <v>0</v>
      </c>
      <c r="L195" s="125">
        <f t="shared" si="20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3">
        <f aca="true" t="shared" si="21" ref="I197:L198">I198</f>
        <v>0</v>
      </c>
      <c r="J197" s="148">
        <f t="shared" si="21"/>
        <v>0</v>
      </c>
      <c r="K197" s="149">
        <f t="shared" si="21"/>
        <v>0</v>
      </c>
      <c r="L197" s="144">
        <f t="shared" si="21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19">
        <f t="shared" si="21"/>
        <v>0</v>
      </c>
      <c r="J198" s="124">
        <f t="shared" si="21"/>
        <v>0</v>
      </c>
      <c r="K198" s="125">
        <f t="shared" si="21"/>
        <v>0</v>
      </c>
      <c r="L198" s="123">
        <f t="shared" si="21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3"/>
      <c r="C208" s="283"/>
      <c r="D208" s="283"/>
      <c r="E208" s="283"/>
      <c r="F208" s="284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9" t="s">
        <v>136</v>
      </c>
      <c r="H209" s="191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19">
        <f>I217</f>
        <v>0</v>
      </c>
      <c r="J216" s="120">
        <f aca="true" t="shared" si="22" ref="J216:L218">J217</f>
        <v>0</v>
      </c>
      <c r="K216" s="121">
        <f t="shared" si="22"/>
        <v>0</v>
      </c>
      <c r="L216" s="121">
        <f t="shared" si="22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5">
        <f>I218</f>
        <v>0</v>
      </c>
      <c r="J217" s="146">
        <f t="shared" si="22"/>
        <v>0</v>
      </c>
      <c r="K217" s="147">
        <f t="shared" si="22"/>
        <v>0</v>
      </c>
      <c r="L217" s="147">
        <f t="shared" si="22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3">
        <f>I219</f>
        <v>0</v>
      </c>
      <c r="J218" s="124">
        <f t="shared" si="22"/>
        <v>0</v>
      </c>
      <c r="K218" s="125">
        <f t="shared" si="22"/>
        <v>0</v>
      </c>
      <c r="L218" s="125">
        <f t="shared" si="22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8">
        <f aca="true" t="shared" si="23" ref="I220:L221">I221</f>
        <v>0</v>
      </c>
      <c r="J220" s="158">
        <f t="shared" si="23"/>
        <v>0</v>
      </c>
      <c r="K220" s="158">
        <f t="shared" si="23"/>
        <v>0</v>
      </c>
      <c r="L220" s="158">
        <f t="shared" si="23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9" t="s">
        <v>157</v>
      </c>
      <c r="H221" s="191">
        <v>187</v>
      </c>
      <c r="I221" s="158">
        <f t="shared" si="23"/>
        <v>0</v>
      </c>
      <c r="J221" s="158">
        <f t="shared" si="23"/>
        <v>0</v>
      </c>
      <c r="K221" s="158">
        <f t="shared" si="23"/>
        <v>0</v>
      </c>
      <c r="L221" s="158">
        <f t="shared" si="23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9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9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9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6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3"/>
      <c r="C247" s="283"/>
      <c r="D247" s="283"/>
      <c r="E247" s="283"/>
      <c r="F247" s="284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3">
        <f>I251</f>
        <v>0</v>
      </c>
      <c r="J250" s="124">
        <f aca="true" t="shared" si="24" ref="J250:L251">J251</f>
        <v>0</v>
      </c>
      <c r="K250" s="125">
        <f t="shared" si="24"/>
        <v>0</v>
      </c>
      <c r="L250" s="125">
        <f t="shared" si="24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3">
        <f>I252</f>
        <v>0</v>
      </c>
      <c r="J251" s="124">
        <f t="shared" si="24"/>
        <v>0</v>
      </c>
      <c r="K251" s="125">
        <f t="shared" si="24"/>
        <v>0</v>
      </c>
      <c r="L251" s="125">
        <f t="shared" si="24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1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3">
        <f>I277</f>
        <v>0</v>
      </c>
      <c r="J276" s="124">
        <f aca="true" t="shared" si="25" ref="J276:L277">J277</f>
        <v>0</v>
      </c>
      <c r="K276" s="125">
        <f t="shared" si="25"/>
        <v>0</v>
      </c>
      <c r="L276" s="125">
        <f t="shared" si="25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3">
        <f>I278</f>
        <v>0</v>
      </c>
      <c r="J277" s="124">
        <f t="shared" si="25"/>
        <v>0</v>
      </c>
      <c r="K277" s="124">
        <f t="shared" si="25"/>
        <v>0</v>
      </c>
      <c r="L277" s="125">
        <f t="shared" si="25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3">
        <f>I280</f>
        <v>0</v>
      </c>
      <c r="J279" s="153">
        <f aca="true" t="shared" si="26" ref="J279:L280">J280</f>
        <v>0</v>
      </c>
      <c r="K279" s="124">
        <f t="shared" si="26"/>
        <v>0</v>
      </c>
      <c r="L279" s="125">
        <f t="shared" si="26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3">
        <f>I281</f>
        <v>0</v>
      </c>
      <c r="J280" s="153">
        <f t="shared" si="26"/>
        <v>0</v>
      </c>
      <c r="K280" s="124">
        <f t="shared" si="26"/>
        <v>0</v>
      </c>
      <c r="L280" s="125">
        <f t="shared" si="26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3">
        <f>I283</f>
        <v>0</v>
      </c>
      <c r="J282" s="153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3">
        <f>SUM(I289+I294+I298+I302+I306+I309+I312)</f>
        <v>0</v>
      </c>
      <c r="J287" s="153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3"/>
      <c r="C288" s="283"/>
      <c r="D288" s="283"/>
      <c r="E288" s="283"/>
      <c r="F288" s="284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3">
        <f>I290</f>
        <v>0</v>
      </c>
      <c r="J289" s="153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3">
        <f>SUM(I291:I293)</f>
        <v>0</v>
      </c>
      <c r="J290" s="153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3">
        <f>I295</f>
        <v>0</v>
      </c>
      <c r="J294" s="153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19">
        <f>SUM(I296:I297)</f>
        <v>0</v>
      </c>
      <c r="J295" s="154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3">
        <f>I299</f>
        <v>0</v>
      </c>
      <c r="J298" s="153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3">
        <f>I303</f>
        <v>0</v>
      </c>
      <c r="J302" s="153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1">
        <f aca="true" t="shared" si="27" ref="I306:L307">I307</f>
        <v>0</v>
      </c>
      <c r="J306" s="153">
        <f t="shared" si="27"/>
        <v>0</v>
      </c>
      <c r="K306" s="125">
        <f t="shared" si="27"/>
        <v>0</v>
      </c>
      <c r="L306" s="125">
        <f t="shared" si="27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5">
        <f t="shared" si="27"/>
        <v>0</v>
      </c>
      <c r="J307" s="154">
        <f t="shared" si="27"/>
        <v>0</v>
      </c>
      <c r="K307" s="121">
        <f t="shared" si="27"/>
        <v>0</v>
      </c>
      <c r="L307" s="121">
        <f t="shared" si="27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5">
        <f aca="true" t="shared" si="28" ref="I309:L310">I310</f>
        <v>0</v>
      </c>
      <c r="J309" s="153">
        <f t="shared" si="28"/>
        <v>0</v>
      </c>
      <c r="K309" s="125">
        <f t="shared" si="28"/>
        <v>0</v>
      </c>
      <c r="L309" s="125">
        <f t="shared" si="28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3">
        <f t="shared" si="28"/>
        <v>0</v>
      </c>
      <c r="J310" s="153">
        <f t="shared" si="28"/>
        <v>0</v>
      </c>
      <c r="K310" s="125">
        <f t="shared" si="28"/>
        <v>0</v>
      </c>
      <c r="L310" s="125">
        <f t="shared" si="28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3">
        <f>I313</f>
        <v>0</v>
      </c>
      <c r="J312" s="153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3">
        <f>SUM(I317+I322+I326+I331+I335+I338+I341)</f>
        <v>0</v>
      </c>
      <c r="J316" s="153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3">
        <f>I318</f>
        <v>0</v>
      </c>
      <c r="J317" s="153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3">
        <f>SUM(I319:I321)</f>
        <v>0</v>
      </c>
      <c r="J318" s="153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3"/>
      <c r="C330" s="283"/>
      <c r="D330" s="283"/>
      <c r="E330" s="283"/>
      <c r="F330" s="284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3">
        <f aca="true" t="shared" si="29" ref="I335:L336">I336</f>
        <v>0</v>
      </c>
      <c r="J335" s="124">
        <f t="shared" si="29"/>
        <v>0</v>
      </c>
      <c r="K335" s="124">
        <f t="shared" si="29"/>
        <v>0</v>
      </c>
      <c r="L335" s="125">
        <f t="shared" si="29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19">
        <f t="shared" si="29"/>
        <v>0</v>
      </c>
      <c r="J336" s="120">
        <f t="shared" si="29"/>
        <v>0</v>
      </c>
      <c r="K336" s="120">
        <f t="shared" si="29"/>
        <v>0</v>
      </c>
      <c r="L336" s="121">
        <f t="shared" si="29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3">
        <f aca="true" t="shared" si="30" ref="I338:L339">I339</f>
        <v>0</v>
      </c>
      <c r="J338" s="124">
        <f t="shared" si="30"/>
        <v>0</v>
      </c>
      <c r="K338" s="124">
        <f t="shared" si="30"/>
        <v>0</v>
      </c>
      <c r="L338" s="125">
        <f t="shared" si="30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3">
        <f t="shared" si="30"/>
        <v>0</v>
      </c>
      <c r="J339" s="124">
        <f t="shared" si="30"/>
        <v>0</v>
      </c>
      <c r="K339" s="124">
        <f t="shared" si="30"/>
        <v>0</v>
      </c>
      <c r="L339" s="125">
        <f t="shared" si="30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3">
        <f>I342</f>
        <v>0</v>
      </c>
      <c r="J341" s="124">
        <f aca="true" t="shared" si="31" ref="J341:L342">J342</f>
        <v>0</v>
      </c>
      <c r="K341" s="124">
        <f t="shared" si="31"/>
        <v>0</v>
      </c>
      <c r="L341" s="125">
        <f t="shared" si="31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5">
        <f>I343</f>
        <v>0</v>
      </c>
      <c r="J342" s="124">
        <f t="shared" si="31"/>
        <v>0</v>
      </c>
      <c r="K342" s="124">
        <f t="shared" si="31"/>
        <v>0</v>
      </c>
      <c r="L342" s="125">
        <f t="shared" si="31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6">
        <v>307</v>
      </c>
      <c r="I344" s="136">
        <f>SUM(I30+I174)</f>
        <v>575100</v>
      </c>
      <c r="J344" s="137">
        <f>SUM(J30+J174)</f>
        <v>163400</v>
      </c>
      <c r="K344" s="137">
        <f>SUM(K30+K174)</f>
        <v>101188.76999999999</v>
      </c>
      <c r="L344" s="138">
        <f>SUM(L30+L174)</f>
        <v>101188.76999999999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177</v>
      </c>
      <c r="H347" s="27"/>
      <c r="I347" s="3"/>
      <c r="J347" s="3"/>
      <c r="K347" s="297" t="s">
        <v>178</v>
      </c>
      <c r="L347" s="297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5" t="s">
        <v>169</v>
      </c>
      <c r="E348" s="236"/>
      <c r="F348" s="236"/>
      <c r="G348" s="236"/>
      <c r="H348" s="236"/>
      <c r="I348" s="182" t="s">
        <v>132</v>
      </c>
      <c r="J348" s="3"/>
      <c r="K348" s="298" t="s">
        <v>133</v>
      </c>
      <c r="L348" s="29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8"/>
      <c r="G350" s="82"/>
      <c r="H350" s="3"/>
      <c r="I350" s="157"/>
      <c r="J350" s="3"/>
      <c r="K350" s="239"/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6"/>
      <c r="B351" s="5"/>
      <c r="C351" s="5"/>
      <c r="D351" s="299" t="s">
        <v>170</v>
      </c>
      <c r="E351" s="300"/>
      <c r="F351" s="300"/>
      <c r="G351" s="300"/>
      <c r="H351" s="237"/>
      <c r="I351" s="182" t="s">
        <v>132</v>
      </c>
      <c r="J351" s="5"/>
      <c r="K351" s="298" t="s">
        <v>133</v>
      </c>
      <c r="L351" s="29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</cp:lastModifiedBy>
  <cp:lastPrinted>2013-04-09T07:25:23Z</cp:lastPrinted>
  <dcterms:created xsi:type="dcterms:W3CDTF">2004-04-07T10:43:01Z</dcterms:created>
  <dcterms:modified xsi:type="dcterms:W3CDTF">2014-06-02T07:54:58Z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