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14592" windowHeight="11640" activeTab="0"/>
  </bookViews>
  <sheets>
    <sheet name="f2" sheetId="1" r:id="rId1"/>
  </sheets>
  <definedNames>
    <definedName name="_xlnm.Print_Titles" localSheetId="0">'f2'!$19:$25</definedName>
  </definedNames>
  <calcPr fullCalcOnLoad="1"/>
</workbook>
</file>

<file path=xl/sharedStrings.xml><?xml version="1.0" encoding="utf-8"?>
<sst xmlns="http://schemas.openxmlformats.org/spreadsheetml/2006/main" count="350" uniqueCount="184">
  <si>
    <t>Departamento</t>
  </si>
  <si>
    <t>Įstaigos</t>
  </si>
  <si>
    <t>Išlaidų ekonominės klasifikacijos kodas</t>
  </si>
  <si>
    <t>Išlaidų pavadinimas</t>
  </si>
  <si>
    <t>Finansų ministerijos sumokėtos palūkanos</t>
  </si>
  <si>
    <t>ATASKAITA</t>
  </si>
  <si>
    <t>Programos</t>
  </si>
  <si>
    <t>Valstybės funkcijos</t>
  </si>
  <si>
    <t>Kodas</t>
  </si>
  <si>
    <t>IŠLAIDOS</t>
  </si>
  <si>
    <t>Asignavimų valdytojų sumokėtos palūkanos</t>
  </si>
  <si>
    <t>Kompiuterinė programinė įranga, kompiuterinės programinės įrangos licencijos</t>
  </si>
  <si>
    <t>Grynieji pinigai ir indėliai banke (užsienio valiuta)</t>
  </si>
  <si>
    <t>Grynieji pinigai</t>
  </si>
  <si>
    <t xml:space="preserve">Darbo užmokestis ir socialinis draudimas </t>
  </si>
  <si>
    <t>Darbo užmokestis</t>
  </si>
  <si>
    <t>Pajamos natūra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</si>
  <si>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</si>
  <si>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</si>
  <si>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</si>
  <si>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</si>
  <si>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Spaudiniai </t>
  </si>
  <si>
    <t>Kitos prekės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</si>
  <si>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</si>
  <si>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</si>
  <si>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</si>
  <si>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</si>
  <si>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>Veiklos nuoma</t>
  </si>
  <si>
    <t>Kitos paslaugos</t>
  </si>
  <si>
    <t>Turto išlaidos</t>
  </si>
  <si>
    <t xml:space="preserve">Palūkanos </t>
  </si>
  <si>
    <t xml:space="preserve">Rezidentams, kitiems nei valdžios sektorius (tik už tiesioginę skolą) </t>
  </si>
  <si>
    <t>Valstybės biudžetui</t>
  </si>
  <si>
    <t>Savivaldybių biudžetams</t>
  </si>
  <si>
    <t>Nebiudžetiniams fondams</t>
  </si>
  <si>
    <t xml:space="preserve">Nuoma </t>
  </si>
  <si>
    <t xml:space="preserve">Subsidijos </t>
  </si>
  <si>
    <t>Subsidijos importui</t>
  </si>
  <si>
    <t>Subsidijos gaminiams</t>
  </si>
  <si>
    <t>Subsidijos gamybai</t>
  </si>
  <si>
    <t xml:space="preserve">Dotacijos </t>
  </si>
  <si>
    <t>Einamiesiems tikslams</t>
  </si>
  <si>
    <t>Kapitalui formuoti</t>
  </si>
  <si>
    <t xml:space="preserve">Įmokos į Europos Sąjungos biudžetą </t>
  </si>
  <si>
    <t xml:space="preserve">Muitai </t>
  </si>
  <si>
    <t xml:space="preserve">Bendrųjų nacionalinių pajamų nuosavi ištekliai </t>
  </si>
  <si>
    <t>Biudžeto disbalansų korekcija Jungtinės Karalystės naudai</t>
  </si>
  <si>
    <t xml:space="preserve">Socialinė parama (socialinės paramos pašalpos) </t>
  </si>
  <si>
    <t>Kitos išlaidos</t>
  </si>
  <si>
    <t xml:space="preserve">Stipendijoms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</si>
  <si>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</si>
  <si>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</si>
  <si>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</si>
  <si>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 kitiems valdžios sektoriaus subjektams 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</si>
  <si>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</si>
  <si>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</si>
  <si>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</si>
  <si>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</si>
  <si>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>Gyvenamieji namai</t>
  </si>
  <si>
    <t>Negyvenamieji pastatai</t>
  </si>
  <si>
    <t>Transporto priemonės</t>
  </si>
  <si>
    <t xml:space="preserve">Vertybės </t>
  </si>
  <si>
    <t>Muziejinės vertybės</t>
  </si>
  <si>
    <t xml:space="preserve">Antikvariniai ir kiti meno kūriniai </t>
  </si>
  <si>
    <t>Kitos vertybės</t>
  </si>
  <si>
    <t xml:space="preserve">Nematerialiojo turto kūrimas ir įsigijimas </t>
  </si>
  <si>
    <t>Nematerialusis turtas</t>
  </si>
  <si>
    <t xml:space="preserve">Patentai </t>
  </si>
  <si>
    <t>Kitos atsargos</t>
  </si>
  <si>
    <t>Pagaminta produkcija</t>
  </si>
  <si>
    <t xml:space="preserve">Finansinio turto įsigijimo išlaidos (perskolinimas) </t>
  </si>
  <si>
    <t xml:space="preserve">Vidaus </t>
  </si>
  <si>
    <t xml:space="preserve">Vertybiniai popieriai (įsigyti), išskyrus akcijas </t>
  </si>
  <si>
    <t xml:space="preserve">Trumpalaikiai </t>
  </si>
  <si>
    <t xml:space="preserve">Ilgalaikiai </t>
  </si>
  <si>
    <t>Paskolos (suteiktos)</t>
  </si>
  <si>
    <t xml:space="preserve">Trumpalaikės </t>
  </si>
  <si>
    <t xml:space="preserve">Ilgalaikės </t>
  </si>
  <si>
    <t>Akcijos (įsigytos) ir kitas nuosavas kapitalas</t>
  </si>
  <si>
    <t xml:space="preserve">Užsienio </t>
  </si>
  <si>
    <t xml:space="preserve">Vertybiniai popieriai (išpirkti), išskyrus akcijas </t>
  </si>
  <si>
    <t>Paskolos (grąžintinos)</t>
  </si>
  <si>
    <t>Akcijos (parduotos) ir kitas nuosavas kapitalas</t>
  </si>
  <si>
    <t>Pervedamieji indėliai (pinigai bankuose)</t>
  </si>
  <si>
    <t xml:space="preserve">Darbo užmokestis pinigais </t>
  </si>
  <si>
    <t xml:space="preserve">Socialinio draudimo įmokos </t>
  </si>
  <si>
    <t>Prekių ir paslaugų naudojimas</t>
  </si>
  <si>
    <t xml:space="preserve">Apranga ir patalynė </t>
  </si>
  <si>
    <t>Ginklai ir karinė įranga</t>
  </si>
  <si>
    <t>Komandiruotės (transporto, apgyvendinimo, ryšio ir kitos komandiruotės išlaidos)</t>
  </si>
  <si>
    <t xml:space="preserve">Apmokėjimas samdomiems ekspertams, konsultantams ir komisinių išlaidos </t>
  </si>
  <si>
    <t xml:space="preserve">Savivaldybių sumokėtos palūkanos </t>
  </si>
  <si>
    <t xml:space="preserve">Kitiems valdymo lygiams </t>
  </si>
  <si>
    <t xml:space="preserve">Nuoma už žemę, žemės gelmių išteklius ir kitą atsirandantį gamtoje turtą </t>
  </si>
  <si>
    <t>Subsidijos iš biudžeto lėšų</t>
  </si>
  <si>
    <t xml:space="preserve">Dotacijos užsienio valstybėms </t>
  </si>
  <si>
    <t xml:space="preserve">Dotacijos tarptautinėms organizacijoms </t>
  </si>
  <si>
    <t>Dotacijos kitiems valdymo lygiams</t>
  </si>
  <si>
    <t xml:space="preserve">Tradiciniai nuosavi ištekliai </t>
  </si>
  <si>
    <t xml:space="preserve">Cukraus sektoriaus mokesčiai </t>
  </si>
  <si>
    <t xml:space="preserve">PVM nuosavi ištekliai 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</si>
  <si>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</si>
  <si>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</si>
  <si>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</si>
  <si>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</si>
  <si>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</si>
  <si>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</si>
  <si>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</si>
  <si>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</si>
  <si>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</si>
  <si>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</si>
  <si>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 xml:space="preserve">Kitiems einamiesiems tikslams </t>
  </si>
  <si>
    <t xml:space="preserve">Einamiesiems tikslams savivaldybėms </t>
  </si>
  <si>
    <t>Investicijos ne valdžios sektoriui</t>
  </si>
  <si>
    <t xml:space="preserve">Pastatai ir statiniai </t>
  </si>
  <si>
    <t>Kiti pastatai ir statiniai</t>
  </si>
  <si>
    <t xml:space="preserve">Mašinos ir įrenginiai </t>
  </si>
  <si>
    <t>Kitos mašinos ir įrenginiai</t>
  </si>
  <si>
    <t>Kitas ilgalaikis materialusis turtas</t>
  </si>
  <si>
    <t>Naudingųjų iškasenų žvalgymo darbai</t>
  </si>
  <si>
    <t>Literatūros ir meno kūriniai</t>
  </si>
  <si>
    <t xml:space="preserve">Kitas nematerialusis turtas </t>
  </si>
  <si>
    <t>Atsargų kūrimas ir įsigijimas</t>
  </si>
  <si>
    <t xml:space="preserve">Žaliavos ir medžiagos </t>
  </si>
  <si>
    <t>Pirktos prekės, skirtos parduoti</t>
  </si>
  <si>
    <t xml:space="preserve">Grynieji pinigai ir indėliai banke (nacionaline valiuta) </t>
  </si>
  <si>
    <t>Kiti indėliai (pinigai bankuose)</t>
  </si>
  <si>
    <t xml:space="preserve">Išvestinės finansinės priemonės </t>
  </si>
  <si>
    <t xml:space="preserve">Draudimo techniniai atidėjiniai </t>
  </si>
  <si>
    <t xml:space="preserve">Kitos mokėtinos sumos </t>
  </si>
  <si>
    <t xml:space="preserve">Grynieji pinigai ir indėliai banke (užsienio valiuta) </t>
  </si>
  <si>
    <t xml:space="preserve">Išlaidos dėl finansinių įsipareigojimų vykdymo (paskolų grąžinimas) </t>
  </si>
  <si>
    <t>(parašas)</t>
  </si>
  <si>
    <t>(vardas ir pavardė)</t>
  </si>
  <si>
    <t xml:space="preserve">Investicijos, skirtos savivaldybėms </t>
  </si>
  <si>
    <t xml:space="preserve">Ilgalaikio turto įsigijimas finansinės nuomos (lizingo) būdu </t>
  </si>
  <si>
    <t>Strateginės ir neliečiamosios atsargos</t>
  </si>
  <si>
    <t xml:space="preserve">Darbo užmokestis </t>
  </si>
  <si>
    <t xml:space="preserve">IŠ VISO </t>
  </si>
  <si>
    <t>1</t>
  </si>
  <si>
    <t>4</t>
  </si>
  <si>
    <t xml:space="preserve"> ataskaitiniam laikotarpiui</t>
  </si>
  <si>
    <t xml:space="preserve"> metams</t>
  </si>
  <si>
    <t>Eil. Nr.</t>
  </si>
  <si>
    <t>Gauti asignavimai kartu su įskaitytu praėjusių metų lėšų likučiu</t>
  </si>
  <si>
    <t>5</t>
  </si>
  <si>
    <t xml:space="preserve">       </t>
  </si>
  <si>
    <t>Asignavimų planas, įskaitant patikslinimus</t>
  </si>
  <si>
    <t xml:space="preserve">Ilgalaikio turto įsigijimas  finansinės nuomos (lizingo) būdu </t>
  </si>
  <si>
    <t>Komunalinės paslaugos</t>
  </si>
  <si>
    <t>Nerezidentams</t>
  </si>
  <si>
    <t>Pervedamos lėšos (kapitalui formuoti)</t>
  </si>
  <si>
    <t>Nebaigta gamyba</t>
  </si>
  <si>
    <t xml:space="preserve">                    Ministerijos / Savivaldybės</t>
  </si>
  <si>
    <t xml:space="preserve"> 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</si>
  <si>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</si>
  <si>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</si>
  <si>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>Biologinis turtas ir mineraliniai ištekliai</t>
  </si>
  <si>
    <t>Žemės gelmių ištekliai</t>
  </si>
  <si>
    <t>Gyvuliai ir kiti gyvūnai</t>
  </si>
  <si>
    <t>Vaismedžiai ir kiti daugiamečiai sodiniai</t>
  </si>
  <si>
    <t>BIUDŽETO IŠLAIDŲ SĄMATOS VYKDYMO</t>
  </si>
  <si>
    <t>(metinė, ketvirtinė)</t>
  </si>
  <si>
    <t>Panaudoti asignavimai</t>
  </si>
  <si>
    <t>Kiti trumpalaikiai indėliai (pinigai bankuose)</t>
  </si>
  <si>
    <t>Kiti ilgalaikiai indėliai (pinigai bankuose)</t>
  </si>
  <si>
    <t>(litais, ct)</t>
  </si>
  <si>
    <t xml:space="preserve"> Turto vertinimo paslaugų apmokėjimas   </t>
  </si>
  <si>
    <t>(įstaigos pavadinimas, kodas Juridinių asmenų registre, adresas)</t>
  </si>
  <si>
    <t xml:space="preserve">      (įstaigos vadovo ar jo įgalioto asmens pareigų  pavadinimas)</t>
  </si>
  <si>
    <t xml:space="preserve">  (vyriausiasis buhalteris (buhalteris)</t>
  </si>
  <si>
    <t>Forma Nr. 2 patvirtinta
Lietuvos Respublikos finansų ministro
2008 m. gruodžio 31 d. įsakymu Nr. 1K-465
(Lietuvos Respublikos finansų ministro
2012 m. gruodžio 27 d. įsakymo Nr. 1K-452  redakcija)</t>
  </si>
  <si>
    <t>Kauno raj.savivaldybės administracijos kultūros, švietimo ir sporto skyrius</t>
  </si>
  <si>
    <t>ketvirtinė</t>
  </si>
  <si>
    <t>(data)</t>
  </si>
  <si>
    <t>Garliavos Juozo Lukšos gimnazija</t>
  </si>
  <si>
    <t>Švietimo ir ugdymo programa</t>
  </si>
  <si>
    <t>Direktorius</t>
  </si>
  <si>
    <t>Vidmantas Vitkauskas</t>
  </si>
  <si>
    <t>5.1.1</t>
  </si>
  <si>
    <t>Savivaldybės biudžeto lėšos</t>
  </si>
  <si>
    <t>Mokyklos, priskiriamos vidurinės mokyklos tipui</t>
  </si>
  <si>
    <t>2014 M. BIRŽELIO 30 D.</t>
  </si>
  <si>
    <t>2014 07 04    Nr. 8</t>
  </si>
</sst>
</file>

<file path=xl/styles.xml><?xml version="1.0" encoding="utf-8"?>
<styleSheet xmlns="http://schemas.openxmlformats.org/spreadsheetml/2006/main">
  <numFmts count="2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0.0;\-#0.0;"/>
    <numFmt numFmtId="174" formatCode="_-* #,##0.000\ &quot;Lt&quot;_-;\-* #,##0.000\ &quot;Lt&quot;_-;_-* &quot;-&quot;??\ &quot;Lt&quot;_-;_-@_-"/>
    <numFmt numFmtId="175" formatCode="_-* #,##0.0000\ &quot;Lt&quot;_-;\-* #,##0.0000\ &quot;Lt&quot;_-;_-* &quot;-&quot;??\ &quot;Lt&quot;_-;_-@_-"/>
    <numFmt numFmtId="176" formatCode="#,##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0"/>
    <numFmt numFmtId="182" formatCode="0.0000"/>
    <numFmt numFmtId="183" formatCode="[$-427]yyyy\ &quot;m.&quot;\ mmmm\ d\ &quot;d.&quot;"/>
  </numFmts>
  <fonts count="60">
    <font>
      <sz val="10"/>
      <name val="Arial"/>
      <family val="0"/>
    </font>
    <font>
      <sz val="10"/>
      <name val="TimesLT"/>
      <family val="0"/>
    </font>
    <font>
      <sz val="8"/>
      <name val="Times New Roman Baltic"/>
      <family val="1"/>
    </font>
    <font>
      <i/>
      <sz val="8"/>
      <name val="Times New Roman Baltic"/>
      <family val="1"/>
    </font>
    <font>
      <sz val="9"/>
      <name val="Times New Roman Baltic"/>
      <family val="1"/>
    </font>
    <font>
      <sz val="8"/>
      <name val="Times New Roman"/>
      <family val="1"/>
    </font>
    <font>
      <sz val="10"/>
      <name val="Times New Roman Baltic"/>
      <family val="0"/>
    </font>
    <font>
      <b/>
      <sz val="11"/>
      <name val="Times New Roman Baltic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 Baltic"/>
      <family val="1"/>
    </font>
    <font>
      <b/>
      <sz val="12"/>
      <name val="Times New Roman Baltic"/>
      <family val="1"/>
    </font>
    <font>
      <sz val="10"/>
      <name val="Times New Roman"/>
      <family val="1"/>
    </font>
    <font>
      <sz val="9"/>
      <name val="Times New Roman"/>
      <family val="1"/>
    </font>
    <font>
      <vertAlign val="superscript"/>
      <sz val="10"/>
      <name val="Times New Roman"/>
      <family val="1"/>
    </font>
    <font>
      <b/>
      <sz val="10"/>
      <name val="Times New Roman Baltic"/>
      <family val="0"/>
    </font>
    <font>
      <i/>
      <sz val="10"/>
      <name val="Times New Roman Baltic"/>
      <family val="0"/>
    </font>
    <font>
      <sz val="9"/>
      <name val="Arial"/>
      <family val="2"/>
    </font>
    <font>
      <b/>
      <sz val="12"/>
      <name val="Times New Roman"/>
      <family val="1"/>
    </font>
    <font>
      <b/>
      <sz val="9"/>
      <name val="Times New Roman Baltic"/>
      <family val="1"/>
    </font>
    <font>
      <b/>
      <sz val="9"/>
      <name val="Times New Roman"/>
      <family val="1"/>
    </font>
    <font>
      <b/>
      <sz val="9"/>
      <name val="Arial"/>
      <family val="2"/>
    </font>
    <font>
      <vertAlign val="superscript"/>
      <sz val="12"/>
      <name val="Times New Roman"/>
      <family val="1"/>
    </font>
    <font>
      <u val="single"/>
      <sz val="10"/>
      <name val="Times New Roman Baltic"/>
      <family val="1"/>
    </font>
    <font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0" borderId="1" applyNumberFormat="0" applyFill="0" applyAlignment="0" applyProtection="0"/>
    <xf numFmtId="0" fontId="44" fillId="0" borderId="2" applyNumberFormat="0" applyFill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50" fillId="21" borderId="0" applyNumberFormat="0" applyBorder="0" applyAlignment="0" applyProtection="0"/>
    <xf numFmtId="0" fontId="9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2" borderId="4" applyNumberFormat="0" applyAlignment="0" applyProtection="0"/>
    <xf numFmtId="0" fontId="53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2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0" fillId="31" borderId="6" applyNumberFormat="0" applyFont="0" applyAlignment="0" applyProtection="0"/>
    <xf numFmtId="0" fontId="5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6" fillId="22" borderId="5" applyNumberFormat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9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3">
    <xf numFmtId="0" fontId="0" fillId="0" borderId="0" xfId="0" applyAlignment="1">
      <alignment/>
    </xf>
    <xf numFmtId="0" fontId="6" fillId="0" borderId="0" xfId="48" applyFont="1">
      <alignment/>
      <protection/>
    </xf>
    <xf numFmtId="0" fontId="6" fillId="0" borderId="0" xfId="48" applyFont="1" applyAlignment="1">
      <alignment horizontal="center"/>
      <protection/>
    </xf>
    <xf numFmtId="0" fontId="6" fillId="0" borderId="0" xfId="48" applyFont="1" applyBorder="1">
      <alignment/>
      <protection/>
    </xf>
    <xf numFmtId="0" fontId="6" fillId="0" borderId="0" xfId="0" applyFont="1" applyBorder="1" applyAlignment="1">
      <alignment/>
    </xf>
    <xf numFmtId="0" fontId="6" fillId="0" borderId="0" xfId="48" applyFont="1" applyBorder="1" applyAlignment="1">
      <alignment/>
      <protection/>
    </xf>
    <xf numFmtId="172" fontId="3" fillId="0" borderId="0" xfId="49" applyNumberFormat="1" applyFont="1" applyBorder="1" applyAlignment="1" applyProtection="1">
      <alignment horizontal="right" vertical="center"/>
      <protection/>
    </xf>
    <xf numFmtId="172" fontId="5" fillId="0" borderId="0" xfId="49" applyNumberFormat="1" applyFont="1" applyBorder="1" applyAlignment="1" applyProtection="1">
      <alignment horizontal="left" vertical="center" wrapText="1"/>
      <protection/>
    </xf>
    <xf numFmtId="172" fontId="5" fillId="0" borderId="0" xfId="49" applyNumberFormat="1" applyFont="1" applyBorder="1" applyAlignment="1" applyProtection="1">
      <alignment horizontal="left" vertical="center"/>
      <protection/>
    </xf>
    <xf numFmtId="0" fontId="6" fillId="0" borderId="0" xfId="48" applyFont="1" applyAlignment="1">
      <alignment horizontal="left"/>
      <protection/>
    </xf>
    <xf numFmtId="0" fontId="6" fillId="0" borderId="0" xfId="48" applyFont="1" applyAlignment="1">
      <alignment vertical="top"/>
      <protection/>
    </xf>
    <xf numFmtId="0" fontId="6" fillId="0" borderId="0" xfId="48" applyFont="1" applyAlignment="1">
      <alignment vertical="top" wrapText="1"/>
      <protection/>
    </xf>
    <xf numFmtId="0" fontId="16" fillId="0" borderId="0" xfId="48" applyFont="1">
      <alignment/>
      <protection/>
    </xf>
    <xf numFmtId="0" fontId="6" fillId="0" borderId="0" xfId="48" applyFont="1" applyFill="1">
      <alignment/>
      <protection/>
    </xf>
    <xf numFmtId="0" fontId="6" fillId="0" borderId="0" xfId="48" applyFont="1" applyBorder="1" applyAlignment="1">
      <alignment horizontal="center"/>
      <protection/>
    </xf>
    <xf numFmtId="3" fontId="6" fillId="0" borderId="10" xfId="48" applyNumberFormat="1" applyFont="1" applyBorder="1" applyAlignment="1" applyProtection="1">
      <alignment/>
      <protection/>
    </xf>
    <xf numFmtId="1" fontId="6" fillId="0" borderId="10" xfId="48" applyNumberFormat="1" applyFont="1" applyBorder="1" applyAlignment="1" applyProtection="1">
      <alignment/>
      <protection/>
    </xf>
    <xf numFmtId="172" fontId="5" fillId="0" borderId="0" xfId="49" applyNumberFormat="1" applyFont="1" applyBorder="1" applyAlignment="1" applyProtection="1">
      <alignment horizontal="right" vertical="center"/>
      <protection/>
    </xf>
    <xf numFmtId="172" fontId="14" fillId="0" borderId="0" xfId="49" applyNumberFormat="1" applyFont="1" applyBorder="1" applyAlignment="1" applyProtection="1">
      <alignment horizontal="left" vertical="center" wrapText="1"/>
      <protection/>
    </xf>
    <xf numFmtId="0" fontId="11" fillId="0" borderId="11" xfId="48" applyFont="1" applyBorder="1" applyAlignment="1">
      <alignment horizontal="center"/>
      <protection/>
    </xf>
    <xf numFmtId="0" fontId="6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1" fillId="0" borderId="11" xfId="48" applyFont="1" applyBorder="1">
      <alignment/>
      <protection/>
    </xf>
    <xf numFmtId="0" fontId="2" fillId="0" borderId="0" xfId="48" applyFont="1" applyBorder="1">
      <alignment/>
      <protection/>
    </xf>
    <xf numFmtId="0" fontId="0" fillId="0" borderId="0" xfId="0" applyBorder="1" applyAlignment="1">
      <alignment wrapText="1"/>
    </xf>
    <xf numFmtId="0" fontId="2" fillId="0" borderId="0" xfId="48" applyFont="1" applyBorder="1" applyAlignment="1">
      <alignment horizontal="left"/>
      <protection/>
    </xf>
    <xf numFmtId="0" fontId="2" fillId="0" borderId="0" xfId="48" applyFont="1" applyBorder="1" applyAlignment="1">
      <alignment horizontal="center"/>
      <protection/>
    </xf>
    <xf numFmtId="0" fontId="13" fillId="0" borderId="0" xfId="48" applyFont="1" applyBorder="1" applyAlignment="1">
      <alignment horizontal="left" vertical="center"/>
      <protection/>
    </xf>
    <xf numFmtId="0" fontId="6" fillId="0" borderId="12" xfId="48" applyFont="1" applyFill="1" applyBorder="1" applyAlignment="1">
      <alignment horizontal="center" vertical="top" wrapText="1"/>
      <protection/>
    </xf>
    <xf numFmtId="0" fontId="6" fillId="0" borderId="10" xfId="48" applyFont="1" applyFill="1" applyBorder="1" applyAlignment="1">
      <alignment horizontal="center" vertical="top" wrapText="1"/>
      <protection/>
    </xf>
    <xf numFmtId="0" fontId="6" fillId="0" borderId="10" xfId="48" applyFont="1" applyFill="1" applyBorder="1" applyAlignment="1">
      <alignment vertical="top" wrapText="1"/>
      <protection/>
    </xf>
    <xf numFmtId="0" fontId="6" fillId="0" borderId="13" xfId="48" applyFont="1" applyFill="1" applyBorder="1" applyAlignment="1">
      <alignment vertical="top" wrapText="1"/>
      <protection/>
    </xf>
    <xf numFmtId="0" fontId="16" fillId="0" borderId="14" xfId="48" applyFont="1" applyFill="1" applyBorder="1" applyAlignment="1">
      <alignment vertical="top" wrapText="1"/>
      <protection/>
    </xf>
    <xf numFmtId="0" fontId="6" fillId="0" borderId="15" xfId="48" applyFont="1" applyFill="1" applyBorder="1" applyAlignment="1">
      <alignment horizontal="center" vertical="top" wrapText="1"/>
      <protection/>
    </xf>
    <xf numFmtId="0" fontId="6" fillId="0" borderId="16" xfId="48" applyFont="1" applyFill="1" applyBorder="1" applyAlignment="1">
      <alignment vertical="top" wrapText="1"/>
      <protection/>
    </xf>
    <xf numFmtId="0" fontId="6" fillId="0" borderId="10" xfId="48" applyFont="1" applyBorder="1" applyAlignment="1">
      <alignment horizontal="center" vertical="top" wrapText="1"/>
      <protection/>
    </xf>
    <xf numFmtId="0" fontId="6" fillId="0" borderId="17" xfId="48" applyFont="1" applyBorder="1" applyAlignment="1">
      <alignment horizontal="center" vertical="top" wrapText="1"/>
      <protection/>
    </xf>
    <xf numFmtId="1" fontId="6" fillId="0" borderId="17" xfId="48" applyNumberFormat="1" applyFont="1" applyBorder="1" applyAlignment="1">
      <alignment horizontal="center" vertical="top" wrapText="1"/>
      <protection/>
    </xf>
    <xf numFmtId="0" fontId="6" fillId="0" borderId="16" xfId="48" applyFont="1" applyBorder="1" applyAlignment="1">
      <alignment vertical="top" wrapText="1"/>
      <protection/>
    </xf>
    <xf numFmtId="0" fontId="6" fillId="0" borderId="13" xfId="48" applyFont="1" applyBorder="1" applyAlignment="1">
      <alignment vertical="top" wrapText="1"/>
      <protection/>
    </xf>
    <xf numFmtId="0" fontId="6" fillId="0" borderId="17" xfId="48" applyFont="1" applyFill="1" applyBorder="1" applyAlignment="1">
      <alignment horizontal="center" vertical="top" wrapText="1"/>
      <protection/>
    </xf>
    <xf numFmtId="0" fontId="16" fillId="0" borderId="13" xfId="48" applyFont="1" applyFill="1" applyBorder="1" applyAlignment="1">
      <alignment vertical="top" wrapText="1"/>
      <protection/>
    </xf>
    <xf numFmtId="0" fontId="6" fillId="0" borderId="10" xfId="48" applyFont="1" applyBorder="1" applyAlignment="1">
      <alignment vertical="top" wrapText="1"/>
      <protection/>
    </xf>
    <xf numFmtId="0" fontId="6" fillId="0" borderId="18" xfId="48" applyFont="1" applyFill="1" applyBorder="1" applyAlignment="1">
      <alignment vertical="top" wrapText="1"/>
      <protection/>
    </xf>
    <xf numFmtId="0" fontId="6" fillId="0" borderId="18" xfId="48" applyFont="1" applyBorder="1" applyAlignment="1">
      <alignment vertical="top" wrapText="1"/>
      <protection/>
    </xf>
    <xf numFmtId="0" fontId="16" fillId="0" borderId="10" xfId="48" applyFont="1" applyFill="1" applyBorder="1" applyAlignment="1">
      <alignment vertical="top" wrapText="1"/>
      <protection/>
    </xf>
    <xf numFmtId="0" fontId="6" fillId="0" borderId="19" xfId="48" applyFont="1" applyFill="1" applyBorder="1" applyAlignment="1">
      <alignment vertical="top" wrapText="1"/>
      <protection/>
    </xf>
    <xf numFmtId="0" fontId="6" fillId="0" borderId="17" xfId="48" applyFont="1" applyFill="1" applyBorder="1" applyAlignment="1">
      <alignment vertical="top" wrapText="1"/>
      <protection/>
    </xf>
    <xf numFmtId="0" fontId="6" fillId="0" borderId="17" xfId="48" applyFont="1" applyBorder="1" applyAlignment="1">
      <alignment vertical="top" wrapText="1"/>
      <protection/>
    </xf>
    <xf numFmtId="0" fontId="17" fillId="0" borderId="17" xfId="48" applyFont="1" applyFill="1" applyBorder="1" applyAlignment="1">
      <alignment vertical="top" wrapText="1"/>
      <protection/>
    </xf>
    <xf numFmtId="0" fontId="6" fillId="0" borderId="20" xfId="48" applyFont="1" applyFill="1" applyBorder="1" applyAlignment="1">
      <alignment vertical="top" wrapText="1"/>
      <protection/>
    </xf>
    <xf numFmtId="0" fontId="6" fillId="0" borderId="20" xfId="48" applyFont="1" applyBorder="1" applyAlignment="1">
      <alignment vertical="top" wrapText="1"/>
      <protection/>
    </xf>
    <xf numFmtId="0" fontId="16" fillId="0" borderId="17" xfId="48" applyFont="1" applyFill="1" applyBorder="1" applyAlignment="1">
      <alignment vertical="top" wrapText="1"/>
      <protection/>
    </xf>
    <xf numFmtId="0" fontId="6" fillId="0" borderId="15" xfId="48" applyFont="1" applyFill="1" applyBorder="1" applyAlignment="1">
      <alignment vertical="top" wrapText="1"/>
      <protection/>
    </xf>
    <xf numFmtId="0" fontId="6" fillId="0" borderId="18" xfId="48" applyFont="1" applyFill="1" applyBorder="1" applyAlignment="1">
      <alignment horizontal="center" vertical="top" wrapText="1"/>
      <protection/>
    </xf>
    <xf numFmtId="0" fontId="6" fillId="0" borderId="18" xfId="48" applyFont="1" applyBorder="1" applyAlignment="1">
      <alignment horizontal="center" vertical="top" wrapText="1"/>
      <protection/>
    </xf>
    <xf numFmtId="0" fontId="16" fillId="0" borderId="10" xfId="48" applyFont="1" applyFill="1" applyBorder="1" applyAlignment="1">
      <alignment horizontal="center" vertical="top" wrapText="1"/>
      <protection/>
    </xf>
    <xf numFmtId="0" fontId="6" fillId="0" borderId="19" xfId="48" applyFont="1" applyFill="1" applyBorder="1" applyAlignment="1">
      <alignment horizontal="center" vertical="top" wrapText="1"/>
      <protection/>
    </xf>
    <xf numFmtId="0" fontId="6" fillId="0" borderId="21" xfId="48" applyFont="1" applyFill="1" applyBorder="1" applyAlignment="1">
      <alignment vertical="top" wrapText="1"/>
      <protection/>
    </xf>
    <xf numFmtId="0" fontId="6" fillId="0" borderId="21" xfId="48" applyFont="1" applyBorder="1" applyAlignment="1">
      <alignment vertical="top" wrapText="1"/>
      <protection/>
    </xf>
    <xf numFmtId="0" fontId="6" fillId="0" borderId="0" xfId="48" applyFont="1" applyFill="1" applyBorder="1" applyAlignment="1">
      <alignment vertical="top" wrapText="1"/>
      <protection/>
    </xf>
    <xf numFmtId="0" fontId="6" fillId="0" borderId="0" xfId="48" applyFont="1" applyBorder="1" applyAlignment="1">
      <alignment vertical="top" wrapText="1"/>
      <protection/>
    </xf>
    <xf numFmtId="0" fontId="16" fillId="0" borderId="21" xfId="48" applyFont="1" applyFill="1" applyBorder="1" applyAlignment="1">
      <alignment vertical="top" wrapText="1"/>
      <protection/>
    </xf>
    <xf numFmtId="0" fontId="6" fillId="0" borderId="11" xfId="48" applyFont="1" applyFill="1" applyBorder="1" applyAlignment="1">
      <alignment vertical="top" wrapText="1"/>
      <protection/>
    </xf>
    <xf numFmtId="0" fontId="6" fillId="0" borderId="14" xfId="48" applyFont="1" applyFill="1" applyBorder="1" applyAlignment="1">
      <alignment vertical="top" wrapText="1"/>
      <protection/>
    </xf>
    <xf numFmtId="0" fontId="6" fillId="0" borderId="12" xfId="48" applyFont="1" applyFill="1" applyBorder="1" applyAlignment="1">
      <alignment vertical="top" wrapText="1"/>
      <protection/>
    </xf>
    <xf numFmtId="0" fontId="6" fillId="0" borderId="22" xfId="48" applyFont="1" applyFill="1" applyBorder="1" applyAlignment="1">
      <alignment vertical="top" wrapText="1"/>
      <protection/>
    </xf>
    <xf numFmtId="0" fontId="6" fillId="0" borderId="23" xfId="48" applyFont="1" applyFill="1" applyBorder="1" applyAlignment="1">
      <alignment vertical="top" wrapText="1"/>
      <protection/>
    </xf>
    <xf numFmtId="0" fontId="16" fillId="0" borderId="11" xfId="48" applyFont="1" applyFill="1" applyBorder="1" applyAlignment="1">
      <alignment vertical="top" wrapText="1"/>
      <protection/>
    </xf>
    <xf numFmtId="0" fontId="16" fillId="0" borderId="17" xfId="48" applyFont="1" applyFill="1" applyBorder="1" applyAlignment="1">
      <alignment horizontal="center" vertical="top" wrapText="1"/>
      <protection/>
    </xf>
    <xf numFmtId="0" fontId="6" fillId="0" borderId="20" xfId="48" applyFont="1" applyFill="1" applyBorder="1" applyAlignment="1">
      <alignment horizontal="center" vertical="top" wrapText="1"/>
      <protection/>
    </xf>
    <xf numFmtId="0" fontId="6" fillId="0" borderId="22" xfId="48" applyFont="1" applyFill="1" applyBorder="1" applyAlignment="1">
      <alignment horizontal="center" vertical="top" wrapText="1"/>
      <protection/>
    </xf>
    <xf numFmtId="0" fontId="16" fillId="0" borderId="15" xfId="48" applyFont="1" applyFill="1" applyBorder="1" applyAlignment="1">
      <alignment horizontal="center" vertical="top" wrapText="1"/>
      <protection/>
    </xf>
    <xf numFmtId="0" fontId="16" fillId="0" borderId="15" xfId="48" applyFont="1" applyFill="1" applyBorder="1" applyAlignment="1">
      <alignment vertical="top" wrapText="1"/>
      <protection/>
    </xf>
    <xf numFmtId="0" fontId="6" fillId="0" borderId="24" xfId="48" applyFont="1" applyFill="1" applyBorder="1" applyAlignment="1">
      <alignment vertical="top" wrapText="1"/>
      <protection/>
    </xf>
    <xf numFmtId="0" fontId="16" fillId="0" borderId="19" xfId="48" applyFont="1" applyFill="1" applyBorder="1" applyAlignment="1">
      <alignment vertical="top" wrapText="1"/>
      <protection/>
    </xf>
    <xf numFmtId="0" fontId="6" fillId="0" borderId="23" xfId="48" applyFont="1" applyBorder="1" applyAlignment="1">
      <alignment vertical="top" wrapText="1"/>
      <protection/>
    </xf>
    <xf numFmtId="0" fontId="6" fillId="0" borderId="22" xfId="48" applyFont="1" applyBorder="1" applyAlignment="1">
      <alignment vertical="top" wrapText="1"/>
      <protection/>
    </xf>
    <xf numFmtId="0" fontId="16" fillId="0" borderId="21" xfId="48" applyFont="1" applyBorder="1" applyAlignment="1">
      <alignment vertical="top" wrapText="1"/>
      <protection/>
    </xf>
    <xf numFmtId="0" fontId="16" fillId="0" borderId="10" xfId="48" applyFont="1" applyBorder="1" applyAlignment="1">
      <alignment vertical="top" wrapText="1"/>
      <protection/>
    </xf>
    <xf numFmtId="0" fontId="6" fillId="0" borderId="17" xfId="48" applyFont="1" applyBorder="1">
      <alignment/>
      <protection/>
    </xf>
    <xf numFmtId="0" fontId="17" fillId="0" borderId="17" xfId="48" applyFont="1" applyFill="1" applyBorder="1" applyAlignment="1">
      <alignment horizontal="center" vertical="top" wrapText="1"/>
      <protection/>
    </xf>
    <xf numFmtId="0" fontId="6" fillId="0" borderId="11" xfId="48" applyFont="1" applyBorder="1">
      <alignment/>
      <protection/>
    </xf>
    <xf numFmtId="0" fontId="6" fillId="0" borderId="11" xfId="48" applyFont="1" applyFill="1" applyBorder="1" applyAlignment="1">
      <alignment horizontal="center" vertical="top" wrapText="1"/>
      <protection/>
    </xf>
    <xf numFmtId="0" fontId="6" fillId="0" borderId="17" xfId="48" applyFont="1" applyFill="1" applyBorder="1" applyAlignment="1">
      <alignment vertical="top" wrapText="1"/>
      <protection/>
    </xf>
    <xf numFmtId="0" fontId="6" fillId="0" borderId="10" xfId="48" applyFont="1" applyFill="1" applyBorder="1" applyAlignment="1">
      <alignment vertical="top" wrapText="1"/>
      <protection/>
    </xf>
    <xf numFmtId="0" fontId="6" fillId="0" borderId="15" xfId="48" applyFont="1" applyBorder="1" applyAlignment="1">
      <alignment horizontal="center" vertical="top" wrapText="1"/>
      <protection/>
    </xf>
    <xf numFmtId="0" fontId="6" fillId="0" borderId="22" xfId="48" applyFont="1" applyBorder="1" applyAlignment="1">
      <alignment horizontal="center" vertical="top" wrapText="1"/>
      <protection/>
    </xf>
    <xf numFmtId="0" fontId="16" fillId="0" borderId="17" xfId="48" applyFont="1" applyBorder="1" applyAlignment="1">
      <alignment horizontal="center" vertical="top" wrapText="1"/>
      <protection/>
    </xf>
    <xf numFmtId="0" fontId="6" fillId="0" borderId="21" xfId="48" applyFont="1" applyFill="1" applyBorder="1" applyAlignment="1">
      <alignment horizontal="center" vertical="top" wrapText="1"/>
      <protection/>
    </xf>
    <xf numFmtId="0" fontId="16" fillId="0" borderId="17" xfId="48" applyFont="1" applyBorder="1" applyAlignment="1">
      <alignment vertical="top" wrapText="1"/>
      <protection/>
    </xf>
    <xf numFmtId="0" fontId="6" fillId="0" borderId="12" xfId="48" applyFont="1" applyBorder="1" applyAlignment="1">
      <alignment vertical="top" wrapText="1"/>
      <protection/>
    </xf>
    <xf numFmtId="0" fontId="6" fillId="0" borderId="12" xfId="48" applyFont="1" applyBorder="1" applyAlignment="1">
      <alignment horizontal="center" vertical="top" wrapText="1"/>
      <protection/>
    </xf>
    <xf numFmtId="0" fontId="6" fillId="0" borderId="15" xfId="48" applyFont="1" applyBorder="1" applyAlignment="1">
      <alignment vertical="top" wrapText="1"/>
      <protection/>
    </xf>
    <xf numFmtId="0" fontId="6" fillId="0" borderId="11" xfId="48" applyFont="1" applyBorder="1" applyAlignment="1">
      <alignment vertical="top" wrapText="1"/>
      <protection/>
    </xf>
    <xf numFmtId="0" fontId="6" fillId="0" borderId="19" xfId="48" applyFont="1" applyBorder="1" applyAlignment="1">
      <alignment vertical="top" wrapText="1"/>
      <protection/>
    </xf>
    <xf numFmtId="0" fontId="16" fillId="0" borderId="0" xfId="48" applyFont="1" applyBorder="1">
      <alignment/>
      <protection/>
    </xf>
    <xf numFmtId="0" fontId="6" fillId="0" borderId="0" xfId="48" applyFont="1" applyBorder="1" applyAlignment="1">
      <alignment horizontal="left"/>
      <protection/>
    </xf>
    <xf numFmtId="0" fontId="6" fillId="0" borderId="13" xfId="48" applyFont="1" applyBorder="1">
      <alignment/>
      <protection/>
    </xf>
    <xf numFmtId="0" fontId="6" fillId="0" borderId="10" xfId="48" applyFont="1" applyBorder="1">
      <alignment/>
      <protection/>
    </xf>
    <xf numFmtId="0" fontId="6" fillId="0" borderId="21" xfId="48" applyFont="1" applyBorder="1">
      <alignment/>
      <protection/>
    </xf>
    <xf numFmtId="0" fontId="6" fillId="0" borderId="10" xfId="48" applyFont="1" applyBorder="1" applyAlignment="1">
      <alignment horizontal="center"/>
      <protection/>
    </xf>
    <xf numFmtId="0" fontId="6" fillId="0" borderId="14" xfId="48" applyFont="1" applyBorder="1" applyAlignment="1">
      <alignment vertical="top" wrapText="1"/>
      <protection/>
    </xf>
    <xf numFmtId="0" fontId="6" fillId="0" borderId="20" xfId="48" applyFont="1" applyBorder="1" applyAlignment="1">
      <alignment horizontal="center" vertical="top" wrapText="1"/>
      <protection/>
    </xf>
    <xf numFmtId="0" fontId="7" fillId="0" borderId="0" xfId="48" applyFont="1" applyBorder="1" applyAlignment="1" applyProtection="1">
      <alignment horizontal="center" vertical="center" wrapText="1"/>
      <protection/>
    </xf>
    <xf numFmtId="0" fontId="6" fillId="0" borderId="0" xfId="48" applyFont="1" applyBorder="1" applyAlignment="1">
      <alignment horizontal="center" vertical="center"/>
      <protection/>
    </xf>
    <xf numFmtId="0" fontId="5" fillId="0" borderId="0" xfId="48" applyFont="1" applyBorder="1">
      <alignment/>
      <protection/>
    </xf>
    <xf numFmtId="0" fontId="6" fillId="0" borderId="0" xfId="48" applyFont="1" applyBorder="1" applyAlignment="1">
      <alignment vertical="top"/>
      <protection/>
    </xf>
    <xf numFmtId="0" fontId="6" fillId="0" borderId="0" xfId="48" applyFont="1" applyFill="1" applyBorder="1">
      <alignment/>
      <protection/>
    </xf>
    <xf numFmtId="0" fontId="5" fillId="0" borderId="0" xfId="48" applyFont="1" applyFill="1" applyBorder="1">
      <alignment/>
      <protection/>
    </xf>
    <xf numFmtId="172" fontId="6" fillId="33" borderId="17" xfId="48" applyNumberFormat="1" applyFont="1" applyFill="1" applyBorder="1" applyAlignment="1">
      <alignment horizontal="right" vertical="center" wrapText="1"/>
      <protection/>
    </xf>
    <xf numFmtId="172" fontId="6" fillId="33" borderId="10" xfId="48" applyNumberFormat="1" applyFont="1" applyFill="1" applyBorder="1" applyAlignment="1">
      <alignment horizontal="right" vertical="center" wrapText="1"/>
      <protection/>
    </xf>
    <xf numFmtId="172" fontId="6" fillId="0" borderId="15" xfId="48" applyNumberFormat="1" applyFont="1" applyBorder="1" applyAlignment="1" applyProtection="1">
      <alignment horizontal="right" vertical="center" wrapText="1"/>
      <protection/>
    </xf>
    <xf numFmtId="172" fontId="6" fillId="0" borderId="19" xfId="48" applyNumberFormat="1" applyFont="1" applyBorder="1" applyAlignment="1" applyProtection="1">
      <alignment horizontal="right" vertical="center" wrapText="1"/>
      <protection/>
    </xf>
    <xf numFmtId="172" fontId="6" fillId="0" borderId="10" xfId="48" applyNumberFormat="1" applyFont="1" applyBorder="1" applyAlignment="1" applyProtection="1">
      <alignment horizontal="right" vertical="center" wrapText="1"/>
      <protection/>
    </xf>
    <xf numFmtId="172" fontId="6" fillId="0" borderId="17" xfId="48" applyNumberFormat="1" applyFont="1" applyBorder="1" applyAlignment="1" applyProtection="1">
      <alignment horizontal="right" vertical="center" wrapText="1"/>
      <protection/>
    </xf>
    <xf numFmtId="172" fontId="6" fillId="0" borderId="17" xfId="48" applyNumberFormat="1" applyFont="1" applyBorder="1" applyAlignment="1">
      <alignment horizontal="right" vertical="center" wrapText="1"/>
      <protection/>
    </xf>
    <xf numFmtId="172" fontId="6" fillId="0" borderId="22" xfId="48" applyNumberFormat="1" applyFont="1" applyBorder="1" applyAlignment="1" applyProtection="1">
      <alignment horizontal="right" vertical="center" wrapText="1"/>
      <protection/>
    </xf>
    <xf numFmtId="172" fontId="6" fillId="0" borderId="12" xfId="48" applyNumberFormat="1" applyFont="1" applyBorder="1" applyAlignment="1" applyProtection="1">
      <alignment horizontal="right" vertical="center" wrapText="1"/>
      <protection/>
    </xf>
    <xf numFmtId="172" fontId="6" fillId="33" borderId="15" xfId="48" applyNumberFormat="1" applyFont="1" applyFill="1" applyBorder="1" applyAlignment="1">
      <alignment horizontal="right" vertical="center" wrapText="1"/>
      <protection/>
    </xf>
    <xf numFmtId="172" fontId="6" fillId="33" borderId="14" xfId="48" applyNumberFormat="1" applyFont="1" applyFill="1" applyBorder="1" applyAlignment="1">
      <alignment horizontal="right" vertical="center" wrapText="1"/>
      <protection/>
    </xf>
    <xf numFmtId="172" fontId="6" fillId="33" borderId="19" xfId="48" applyNumberFormat="1" applyFont="1" applyFill="1" applyBorder="1" applyAlignment="1">
      <alignment horizontal="right" vertical="center" wrapText="1"/>
      <protection/>
    </xf>
    <xf numFmtId="172" fontId="6" fillId="0" borderId="15" xfId="48" applyNumberFormat="1" applyFont="1" applyBorder="1" applyAlignment="1">
      <alignment horizontal="right" vertical="center" wrapText="1"/>
      <protection/>
    </xf>
    <xf numFmtId="172" fontId="6" fillId="33" borderId="17" xfId="48" applyNumberFormat="1" applyFont="1" applyFill="1" applyBorder="1" applyAlignment="1">
      <alignment horizontal="right" vertical="center" wrapText="1"/>
      <protection/>
    </xf>
    <xf numFmtId="172" fontId="6" fillId="33" borderId="13" xfId="48" applyNumberFormat="1" applyFont="1" applyFill="1" applyBorder="1" applyAlignment="1">
      <alignment horizontal="right" vertical="center" wrapText="1"/>
      <protection/>
    </xf>
    <xf numFmtId="172" fontId="6" fillId="33" borderId="10" xfId="48" applyNumberFormat="1" applyFont="1" applyFill="1" applyBorder="1" applyAlignment="1">
      <alignment horizontal="right" vertical="center" wrapText="1"/>
      <protection/>
    </xf>
    <xf numFmtId="172" fontId="6" fillId="0" borderId="22" xfId="48" applyNumberFormat="1" applyFont="1" applyBorder="1" applyAlignment="1">
      <alignment horizontal="right" vertical="center" wrapText="1"/>
      <protection/>
    </xf>
    <xf numFmtId="172" fontId="6" fillId="0" borderId="20" xfId="48" applyNumberFormat="1" applyFont="1" applyBorder="1" applyAlignment="1">
      <alignment horizontal="right" vertical="center" wrapText="1"/>
      <protection/>
    </xf>
    <xf numFmtId="172" fontId="6" fillId="0" borderId="20" xfId="48" applyNumberFormat="1" applyFont="1" applyBorder="1" applyAlignment="1" applyProtection="1">
      <alignment horizontal="right" vertical="center" wrapText="1"/>
      <protection/>
    </xf>
    <xf numFmtId="172" fontId="6" fillId="0" borderId="10" xfId="48" applyNumberFormat="1" applyFont="1" applyBorder="1" applyAlignment="1">
      <alignment horizontal="right" vertical="center" wrapText="1"/>
      <protection/>
    </xf>
    <xf numFmtId="172" fontId="6" fillId="0" borderId="19" xfId="48" applyNumberFormat="1" applyFont="1" applyBorder="1" applyAlignment="1">
      <alignment horizontal="right" vertical="center" wrapText="1"/>
      <protection/>
    </xf>
    <xf numFmtId="172" fontId="6" fillId="0" borderId="12" xfId="48" applyNumberFormat="1" applyFont="1" applyBorder="1" applyAlignment="1">
      <alignment horizontal="right" vertical="center" wrapText="1"/>
      <protection/>
    </xf>
    <xf numFmtId="172" fontId="6" fillId="0" borderId="18" xfId="48" applyNumberFormat="1" applyFont="1" applyBorder="1" applyAlignment="1">
      <alignment horizontal="right" vertical="center" wrapText="1"/>
      <protection/>
    </xf>
    <xf numFmtId="172" fontId="6" fillId="0" borderId="18" xfId="48" applyNumberFormat="1" applyFont="1" applyBorder="1" applyAlignment="1" applyProtection="1">
      <alignment horizontal="right" vertical="center" wrapText="1"/>
      <protection/>
    </xf>
    <xf numFmtId="172" fontId="6" fillId="33" borderId="13" xfId="48" applyNumberFormat="1" applyFont="1" applyFill="1" applyBorder="1" applyAlignment="1">
      <alignment horizontal="right" vertical="center" wrapText="1"/>
      <protection/>
    </xf>
    <xf numFmtId="172" fontId="6" fillId="33" borderId="21" xfId="48" applyNumberFormat="1" applyFont="1" applyFill="1" applyBorder="1" applyAlignment="1">
      <alignment horizontal="right" vertical="center" wrapText="1"/>
      <protection/>
    </xf>
    <xf numFmtId="172" fontId="6" fillId="33" borderId="17" xfId="48" applyNumberFormat="1" applyFont="1" applyFill="1" applyBorder="1" applyAlignment="1">
      <alignment horizontal="right" vertical="center"/>
      <protection/>
    </xf>
    <xf numFmtId="172" fontId="6" fillId="33" borderId="13" xfId="48" applyNumberFormat="1" applyFont="1" applyFill="1" applyBorder="1" applyAlignment="1">
      <alignment horizontal="right" vertical="center"/>
      <protection/>
    </xf>
    <xf numFmtId="172" fontId="6" fillId="33" borderId="10" xfId="48" applyNumberFormat="1" applyFont="1" applyFill="1" applyBorder="1" applyAlignment="1">
      <alignment horizontal="right" vertical="center"/>
      <protection/>
    </xf>
    <xf numFmtId="0" fontId="16" fillId="0" borderId="15" xfId="48" applyFont="1" applyFill="1" applyBorder="1" applyAlignment="1">
      <alignment vertical="center" wrapText="1"/>
      <protection/>
    </xf>
    <xf numFmtId="0" fontId="16" fillId="0" borderId="14" xfId="48" applyFont="1" applyFill="1" applyBorder="1" applyAlignment="1">
      <alignment vertical="center" wrapText="1"/>
      <protection/>
    </xf>
    <xf numFmtId="0" fontId="16" fillId="0" borderId="19" xfId="48" applyFont="1" applyFill="1" applyBorder="1" applyAlignment="1">
      <alignment vertical="center" wrapText="1"/>
      <protection/>
    </xf>
    <xf numFmtId="0" fontId="16" fillId="0" borderId="21" xfId="48" applyFont="1" applyBorder="1" applyAlignment="1">
      <alignment vertical="center" wrapText="1"/>
      <protection/>
    </xf>
    <xf numFmtId="0" fontId="16" fillId="0" borderId="11" xfId="48" applyFont="1" applyFill="1" applyBorder="1" applyAlignment="1">
      <alignment vertical="center" wrapText="1"/>
      <protection/>
    </xf>
    <xf numFmtId="172" fontId="6" fillId="33" borderId="20" xfId="48" applyNumberFormat="1" applyFont="1" applyFill="1" applyBorder="1" applyAlignment="1">
      <alignment horizontal="right" vertical="center" wrapText="1"/>
      <protection/>
    </xf>
    <xf numFmtId="172" fontId="6" fillId="33" borderId="22" xfId="48" applyNumberFormat="1" applyFont="1" applyFill="1" applyBorder="1" applyAlignment="1">
      <alignment horizontal="right" vertical="center" wrapText="1"/>
      <protection/>
    </xf>
    <xf numFmtId="172" fontId="6" fillId="33" borderId="24" xfId="48" applyNumberFormat="1" applyFont="1" applyFill="1" applyBorder="1" applyAlignment="1">
      <alignment horizontal="right" vertical="center" wrapText="1"/>
      <protection/>
    </xf>
    <xf numFmtId="172" fontId="6" fillId="33" borderId="12" xfId="48" applyNumberFormat="1" applyFont="1" applyFill="1" applyBorder="1" applyAlignment="1">
      <alignment horizontal="right" vertical="center" wrapText="1"/>
      <protection/>
    </xf>
    <xf numFmtId="172" fontId="6" fillId="33" borderId="16" xfId="48" applyNumberFormat="1" applyFont="1" applyFill="1" applyBorder="1" applyAlignment="1">
      <alignment horizontal="right" vertical="center" wrapText="1"/>
      <protection/>
    </xf>
    <xf numFmtId="172" fontId="6" fillId="33" borderId="18" xfId="48" applyNumberFormat="1" applyFont="1" applyFill="1" applyBorder="1" applyAlignment="1">
      <alignment horizontal="right" vertical="center" wrapText="1"/>
      <protection/>
    </xf>
    <xf numFmtId="172" fontId="6" fillId="33" borderId="17" xfId="48" applyNumberFormat="1" applyFont="1" applyFill="1" applyBorder="1" applyAlignment="1">
      <alignment horizontal="right" vertical="center"/>
      <protection/>
    </xf>
    <xf numFmtId="172" fontId="6" fillId="33" borderId="13" xfId="48" applyNumberFormat="1" applyFont="1" applyFill="1" applyBorder="1" applyAlignment="1">
      <alignment horizontal="right" vertical="center"/>
      <protection/>
    </xf>
    <xf numFmtId="172" fontId="6" fillId="33" borderId="10" xfId="48" applyNumberFormat="1" applyFont="1" applyFill="1" applyBorder="1" applyAlignment="1">
      <alignment horizontal="right" vertical="center"/>
      <protection/>
    </xf>
    <xf numFmtId="172" fontId="6" fillId="33" borderId="21" xfId="48" applyNumberFormat="1" applyFont="1" applyFill="1" applyBorder="1" applyAlignment="1">
      <alignment horizontal="right" vertical="center" wrapText="1"/>
      <protection/>
    </xf>
    <xf numFmtId="172" fontId="6" fillId="33" borderId="11" xfId="48" applyNumberFormat="1" applyFont="1" applyFill="1" applyBorder="1" applyAlignment="1">
      <alignment horizontal="right" vertical="center" wrapText="1"/>
      <protection/>
    </xf>
    <xf numFmtId="172" fontId="6" fillId="33" borderId="23" xfId="48" applyNumberFormat="1" applyFont="1" applyFill="1" applyBorder="1" applyAlignment="1">
      <alignment horizontal="right" vertical="center" wrapText="1"/>
      <protection/>
    </xf>
    <xf numFmtId="0" fontId="6" fillId="0" borderId="0" xfId="48" applyFont="1" applyAlignment="1">
      <alignment/>
      <protection/>
    </xf>
    <xf numFmtId="0" fontId="15" fillId="0" borderId="0" xfId="48" applyFont="1" applyBorder="1" applyAlignment="1">
      <alignment horizontal="center" vertical="top"/>
      <protection/>
    </xf>
    <xf numFmtId="172" fontId="6" fillId="33" borderId="17" xfId="48" applyNumberFormat="1" applyFont="1" applyFill="1" applyBorder="1" applyAlignment="1" applyProtection="1">
      <alignment horizontal="right" vertical="center" wrapText="1"/>
      <protection/>
    </xf>
    <xf numFmtId="0" fontId="6" fillId="0" borderId="21" xfId="48" applyFont="1" applyFill="1" applyBorder="1" applyAlignment="1">
      <alignment vertical="center" wrapText="1"/>
      <protection/>
    </xf>
    <xf numFmtId="0" fontId="16" fillId="0" borderId="17" xfId="48" applyFont="1" applyFill="1" applyBorder="1" applyAlignment="1">
      <alignment vertical="center" wrapText="1"/>
      <protection/>
    </xf>
    <xf numFmtId="0" fontId="6" fillId="0" borderId="11" xfId="48" applyFont="1" applyFill="1" applyBorder="1" applyAlignment="1">
      <alignment vertical="center" wrapText="1"/>
      <protection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48" applyFont="1" applyBorder="1" applyAlignment="1">
      <alignment vertical="center"/>
      <protection/>
    </xf>
    <xf numFmtId="0" fontId="0" fillId="0" borderId="0" xfId="0" applyBorder="1" applyAlignment="1">
      <alignment/>
    </xf>
    <xf numFmtId="0" fontId="2" fillId="0" borderId="0" xfId="48" applyFont="1" applyBorder="1" applyAlignment="1">
      <alignment vertical="center"/>
      <protection/>
    </xf>
    <xf numFmtId="0" fontId="0" fillId="0" borderId="0" xfId="0" applyFont="1" applyBorder="1" applyAlignment="1">
      <alignment wrapText="1"/>
    </xf>
    <xf numFmtId="0" fontId="5" fillId="0" borderId="0" xfId="0" applyFont="1" applyBorder="1" applyAlignment="1">
      <alignment horizontal="center" wrapText="1"/>
    </xf>
    <xf numFmtId="172" fontId="2" fillId="0" borderId="0" xfId="49" applyNumberFormat="1" applyFont="1" applyBorder="1" applyAlignment="1" applyProtection="1">
      <alignment horizontal="left"/>
      <protection/>
    </xf>
    <xf numFmtId="0" fontId="2" fillId="0" borderId="0" xfId="48" applyFont="1" applyBorder="1" applyAlignment="1">
      <alignment horizontal="left"/>
      <protection/>
    </xf>
    <xf numFmtId="3" fontId="6" fillId="0" borderId="10" xfId="48" applyNumberFormat="1" applyFont="1" applyBorder="1" applyAlignment="1" applyProtection="1">
      <alignment/>
      <protection/>
    </xf>
    <xf numFmtId="0" fontId="4" fillId="0" borderId="0" xfId="49" applyFont="1" applyBorder="1" applyAlignment="1">
      <alignment horizontal="center"/>
      <protection/>
    </xf>
    <xf numFmtId="172" fontId="2" fillId="0" borderId="0" xfId="49" applyNumberFormat="1" applyFont="1" applyBorder="1" applyAlignment="1" applyProtection="1">
      <alignment horizontal="right"/>
      <protection/>
    </xf>
    <xf numFmtId="0" fontId="2" fillId="0" borderId="0" xfId="0" applyFont="1" applyBorder="1" applyAlignment="1">
      <alignment horizontal="right"/>
    </xf>
    <xf numFmtId="0" fontId="2" fillId="0" borderId="0" xfId="49" applyFont="1" applyBorder="1" applyAlignment="1" applyProtection="1">
      <alignment horizontal="center" vertical="top"/>
      <protection/>
    </xf>
    <xf numFmtId="0" fontId="8" fillId="0" borderId="0" xfId="0" applyFont="1" applyBorder="1" applyAlignment="1">
      <alignment/>
    </xf>
    <xf numFmtId="172" fontId="2" fillId="0" borderId="11" xfId="48" applyNumberFormat="1" applyFont="1" applyBorder="1" applyAlignment="1" applyProtection="1">
      <alignment horizontal="right"/>
      <protection/>
    </xf>
    <xf numFmtId="49" fontId="20" fillId="0" borderId="10" xfId="48" applyNumberFormat="1" applyFont="1" applyBorder="1" applyAlignment="1" applyProtection="1">
      <alignment horizontal="center" vertical="center" wrapText="1"/>
      <protection/>
    </xf>
    <xf numFmtId="49" fontId="20" fillId="0" borderId="15" xfId="48" applyNumberFormat="1" applyFont="1" applyBorder="1" applyAlignment="1" applyProtection="1">
      <alignment horizontal="center" vertical="center" wrapText="1"/>
      <protection/>
    </xf>
    <xf numFmtId="0" fontId="6" fillId="0" borderId="11" xfId="48" applyFont="1" applyBorder="1" applyAlignment="1">
      <alignment horizontal="left"/>
      <protection/>
    </xf>
    <xf numFmtId="0" fontId="13" fillId="0" borderId="11" xfId="48" applyFont="1" applyBorder="1" applyAlignment="1">
      <alignment horizontal="left" vertical="center"/>
      <protection/>
    </xf>
    <xf numFmtId="0" fontId="23" fillId="0" borderId="23" xfId="48" applyFont="1" applyBorder="1" applyAlignment="1">
      <alignment horizontal="center" vertical="top"/>
      <protection/>
    </xf>
    <xf numFmtId="0" fontId="6" fillId="0" borderId="0" xfId="48" applyFont="1" applyAlignment="1">
      <alignment vertical="center"/>
      <protection/>
    </xf>
    <xf numFmtId="0" fontId="6" fillId="0" borderId="0" xfId="48" applyFont="1" applyBorder="1" applyAlignment="1">
      <alignment vertical="center"/>
      <protection/>
    </xf>
    <xf numFmtId="0" fontId="2" fillId="0" borderId="17" xfId="48" applyFont="1" applyBorder="1" applyAlignment="1">
      <alignment horizontal="center" vertical="center" wrapText="1"/>
      <protection/>
    </xf>
    <xf numFmtId="0" fontId="2" fillId="0" borderId="15" xfId="48" applyFont="1" applyFill="1" applyBorder="1" applyAlignment="1">
      <alignment horizontal="center" vertical="center" wrapText="1"/>
      <protection/>
    </xf>
    <xf numFmtId="0" fontId="2" fillId="0" borderId="17" xfId="48" applyFont="1" applyFill="1" applyBorder="1" applyAlignment="1">
      <alignment horizontal="center" vertical="center" wrapText="1"/>
      <protection/>
    </xf>
    <xf numFmtId="0" fontId="2" fillId="0" borderId="12" xfId="48" applyFont="1" applyBorder="1" applyAlignment="1">
      <alignment horizontal="center" vertical="center" wrapText="1"/>
      <protection/>
    </xf>
    <xf numFmtId="0" fontId="2" fillId="0" borderId="15" xfId="48" applyFont="1" applyBorder="1" applyAlignment="1">
      <alignment horizontal="center" vertical="center" wrapText="1"/>
      <protection/>
    </xf>
    <xf numFmtId="0" fontId="2" fillId="0" borderId="22" xfId="48" applyFont="1" applyBorder="1" applyAlignment="1">
      <alignment horizontal="center" vertical="center" wrapText="1"/>
      <protection/>
    </xf>
    <xf numFmtId="0" fontId="2" fillId="0" borderId="10" xfId="48" applyFont="1" applyBorder="1" applyAlignment="1">
      <alignment horizontal="center" vertical="center" wrapText="1"/>
      <protection/>
    </xf>
    <xf numFmtId="0" fontId="2" fillId="0" borderId="10" xfId="48" applyFont="1" applyBorder="1" applyAlignment="1">
      <alignment horizontal="center" vertical="center" wrapText="1"/>
      <protection/>
    </xf>
    <xf numFmtId="0" fontId="2" fillId="0" borderId="13" xfId="48" applyFont="1" applyFill="1" applyBorder="1" applyAlignment="1">
      <alignment horizontal="center" vertical="center" wrapText="1"/>
      <protection/>
    </xf>
    <xf numFmtId="0" fontId="2" fillId="0" borderId="19" xfId="48" applyFont="1" applyFill="1" applyBorder="1" applyAlignment="1">
      <alignment horizontal="center" vertical="center" wrapText="1"/>
      <protection/>
    </xf>
    <xf numFmtId="0" fontId="2" fillId="0" borderId="10" xfId="48" applyFont="1" applyFill="1" applyBorder="1" applyAlignment="1">
      <alignment horizontal="center" vertical="center" wrapText="1"/>
      <protection/>
    </xf>
    <xf numFmtId="0" fontId="2" fillId="0" borderId="10" xfId="48" applyFont="1" applyFill="1" applyBorder="1" applyAlignment="1">
      <alignment horizontal="center" vertical="center" wrapText="1"/>
      <protection/>
    </xf>
    <xf numFmtId="0" fontId="2" fillId="0" borderId="12" xfId="48" applyFont="1" applyFill="1" applyBorder="1" applyAlignment="1">
      <alignment horizontal="center" vertical="center" wrapText="1"/>
      <protection/>
    </xf>
    <xf numFmtId="0" fontId="5" fillId="0" borderId="10" xfId="48" applyFont="1" applyBorder="1" applyAlignment="1" applyProtection="1">
      <alignment horizontal="center" vertical="center" wrapText="1"/>
      <protection/>
    </xf>
    <xf numFmtId="0" fontId="5" fillId="0" borderId="15" xfId="48" applyFont="1" applyBorder="1" applyAlignment="1" applyProtection="1">
      <alignment horizontal="center" vertical="center" wrapText="1"/>
      <protection/>
    </xf>
    <xf numFmtId="49" fontId="5" fillId="0" borderId="17" xfId="48" applyNumberFormat="1" applyFont="1" applyBorder="1" applyAlignment="1" applyProtection="1">
      <alignment horizontal="center" vertical="center" wrapText="1"/>
      <protection/>
    </xf>
    <xf numFmtId="49" fontId="5" fillId="0" borderId="10" xfId="48" applyNumberFormat="1" applyFont="1" applyBorder="1" applyAlignment="1" applyProtection="1">
      <alignment horizontal="center" vertical="center" wrapText="1"/>
      <protection/>
    </xf>
    <xf numFmtId="1" fontId="5" fillId="0" borderId="15" xfId="48" applyNumberFormat="1" applyFont="1" applyBorder="1" applyAlignment="1" applyProtection="1">
      <alignment horizontal="center" vertical="center" wrapText="1"/>
      <protection/>
    </xf>
    <xf numFmtId="0" fontId="2" fillId="0" borderId="13" xfId="48" applyFont="1" applyBorder="1" applyAlignment="1">
      <alignment horizontal="center" vertical="top" wrapText="1"/>
      <protection/>
    </xf>
    <xf numFmtId="0" fontId="2" fillId="0" borderId="10" xfId="48" applyFont="1" applyBorder="1" applyAlignment="1">
      <alignment horizontal="center" vertical="top" wrapText="1"/>
      <protection/>
    </xf>
    <xf numFmtId="0" fontId="2" fillId="0" borderId="17" xfId="48" applyFont="1" applyBorder="1" applyAlignment="1">
      <alignment horizontal="center" vertical="top" wrapText="1"/>
      <protection/>
    </xf>
    <xf numFmtId="1" fontId="2" fillId="0" borderId="17" xfId="48" applyNumberFormat="1" applyFont="1" applyBorder="1" applyAlignment="1">
      <alignment horizontal="center" vertical="top" wrapText="1"/>
      <protection/>
    </xf>
    <xf numFmtId="1" fontId="2" fillId="0" borderId="13" xfId="48" applyNumberFormat="1" applyFont="1" applyBorder="1" applyAlignment="1">
      <alignment horizontal="center" vertical="top" wrapText="1"/>
      <protection/>
    </xf>
    <xf numFmtId="1" fontId="2" fillId="0" borderId="10" xfId="48" applyNumberFormat="1" applyFont="1" applyBorder="1" applyAlignment="1">
      <alignment horizontal="center" vertical="top" wrapText="1"/>
      <protection/>
    </xf>
    <xf numFmtId="0" fontId="2" fillId="0" borderId="10" xfId="48" applyFont="1" applyFill="1" applyBorder="1" applyAlignment="1">
      <alignment horizontal="center" vertical="top" wrapText="1"/>
      <protection/>
    </xf>
    <xf numFmtId="0" fontId="2" fillId="0" borderId="17" xfId="48" applyFont="1" applyFill="1" applyBorder="1" applyAlignment="1">
      <alignment horizontal="center" vertical="top" wrapText="1"/>
      <protection/>
    </xf>
    <xf numFmtId="0" fontId="2" fillId="0" borderId="17" xfId="48" applyFont="1" applyFill="1" applyBorder="1" applyAlignment="1">
      <alignment horizontal="center" vertical="top" wrapText="1"/>
      <protection/>
    </xf>
    <xf numFmtId="0" fontId="2" fillId="0" borderId="13" xfId="48" applyFont="1" applyFill="1" applyBorder="1" applyAlignment="1">
      <alignment horizontal="center" vertical="top" wrapText="1"/>
      <protection/>
    </xf>
    <xf numFmtId="0" fontId="2" fillId="0" borderId="10" xfId="48" applyFont="1" applyFill="1" applyBorder="1" applyAlignment="1">
      <alignment horizontal="center" vertical="top" wrapText="1"/>
      <protection/>
    </xf>
    <xf numFmtId="0" fontId="2" fillId="0" borderId="13" xfId="48" applyFont="1" applyFill="1" applyBorder="1" applyAlignment="1">
      <alignment horizontal="center" vertical="top" wrapText="1"/>
      <protection/>
    </xf>
    <xf numFmtId="1" fontId="2" fillId="0" borderId="20" xfId="48" applyNumberFormat="1" applyFont="1" applyBorder="1" applyAlignment="1">
      <alignment horizontal="center" vertical="center" wrapText="1"/>
      <protection/>
    </xf>
    <xf numFmtId="0" fontId="2" fillId="0" borderId="23" xfId="48" applyFont="1" applyFill="1" applyBorder="1" applyAlignment="1">
      <alignment horizontal="center" vertical="top" wrapText="1"/>
      <protection/>
    </xf>
    <xf numFmtId="0" fontId="2" fillId="0" borderId="21" xfId="48" applyFont="1" applyFill="1" applyBorder="1" applyAlignment="1">
      <alignment horizontal="center" vertical="top" wrapText="1"/>
      <protection/>
    </xf>
    <xf numFmtId="0" fontId="6" fillId="0" borderId="15" xfId="48" applyFont="1" applyFill="1" applyBorder="1" applyAlignment="1">
      <alignment vertical="top" wrapText="1"/>
      <protection/>
    </xf>
    <xf numFmtId="0" fontId="6" fillId="0" borderId="11" xfId="48" applyFont="1" applyFill="1" applyBorder="1" applyAlignment="1">
      <alignment vertical="top" wrapText="1"/>
      <protection/>
    </xf>
    <xf numFmtId="0" fontId="6" fillId="0" borderId="21" xfId="48" applyFont="1" applyFill="1" applyBorder="1" applyAlignment="1">
      <alignment vertical="top" wrapText="1"/>
      <protection/>
    </xf>
    <xf numFmtId="0" fontId="6" fillId="0" borderId="20" xfId="48" applyFont="1" applyFill="1" applyBorder="1" applyAlignment="1">
      <alignment vertical="top" wrapText="1"/>
      <protection/>
    </xf>
    <xf numFmtId="0" fontId="6" fillId="0" borderId="23" xfId="48" applyFont="1" applyFill="1" applyBorder="1" applyAlignment="1">
      <alignment vertical="top" wrapText="1"/>
      <protection/>
    </xf>
    <xf numFmtId="0" fontId="6" fillId="0" borderId="0" xfId="48" applyFont="1" applyFill="1" applyBorder="1" applyAlignment="1">
      <alignment vertical="top" wrapText="1"/>
      <protection/>
    </xf>
    <xf numFmtId="0" fontId="6" fillId="0" borderId="13" xfId="48" applyFont="1" applyFill="1" applyBorder="1" applyAlignment="1">
      <alignment vertical="top" wrapText="1"/>
      <protection/>
    </xf>
    <xf numFmtId="0" fontId="2" fillId="0" borderId="20" xfId="0" applyFont="1" applyBorder="1" applyAlignment="1">
      <alignment horizontal="right"/>
    </xf>
    <xf numFmtId="3" fontId="6" fillId="0" borderId="12" xfId="48" applyNumberFormat="1" applyFont="1" applyBorder="1" applyAlignment="1" applyProtection="1">
      <alignment/>
      <protection/>
    </xf>
    <xf numFmtId="0" fontId="2" fillId="0" borderId="23" xfId="0" applyFont="1" applyBorder="1" applyAlignment="1">
      <alignment horizontal="right"/>
    </xf>
    <xf numFmtId="0" fontId="6" fillId="0" borderId="11" xfId="0" applyFont="1" applyBorder="1" applyAlignment="1">
      <alignment/>
    </xf>
    <xf numFmtId="3" fontId="6" fillId="0" borderId="19" xfId="48" applyNumberFormat="1" applyFont="1" applyBorder="1" applyAlignment="1" applyProtection="1">
      <alignment horizontal="right"/>
      <protection locked="0"/>
    </xf>
    <xf numFmtId="0" fontId="6" fillId="0" borderId="13" xfId="0" applyFont="1" applyBorder="1" applyAlignment="1">
      <alignment/>
    </xf>
    <xf numFmtId="3" fontId="6" fillId="0" borderId="17" xfId="48" applyNumberFormat="1" applyFont="1" applyBorder="1" applyAlignment="1" applyProtection="1">
      <alignment/>
      <protection/>
    </xf>
    <xf numFmtId="0" fontId="6" fillId="0" borderId="10" xfId="0" applyFont="1" applyBorder="1" applyAlignment="1">
      <alignment/>
    </xf>
    <xf numFmtId="0" fontId="16" fillId="0" borderId="17" xfId="48" applyFont="1" applyBorder="1">
      <alignment/>
      <protection/>
    </xf>
    <xf numFmtId="0" fontId="5" fillId="0" borderId="0" xfId="0" applyFont="1" applyFill="1" applyBorder="1" applyAlignment="1">
      <alignment horizontal="right" vertical="center"/>
    </xf>
    <xf numFmtId="0" fontId="2" fillId="0" borderId="0" xfId="48" applyFont="1" applyBorder="1" applyAlignment="1">
      <alignment vertical="top"/>
      <protection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" fillId="0" borderId="11" xfId="48" applyFont="1" applyBorder="1" applyAlignment="1">
      <alignment horizontal="center"/>
      <protection/>
    </xf>
    <xf numFmtId="0" fontId="15" fillId="0" borderId="11" xfId="48" applyFont="1" applyBorder="1" applyAlignment="1">
      <alignment horizontal="center" vertical="top"/>
      <protection/>
    </xf>
    <xf numFmtId="172" fontId="6" fillId="0" borderId="0" xfId="48" applyNumberFormat="1" applyFont="1" applyBorder="1">
      <alignment/>
      <protection/>
    </xf>
    <xf numFmtId="49" fontId="6" fillId="0" borderId="10" xfId="48" applyNumberFormat="1" applyFont="1" applyBorder="1" applyAlignment="1" applyProtection="1">
      <alignment/>
      <protection/>
    </xf>
    <xf numFmtId="0" fontId="2" fillId="0" borderId="11" xfId="0" applyFont="1" applyBorder="1" applyAlignment="1">
      <alignment horizontal="center"/>
    </xf>
    <xf numFmtId="2" fontId="6" fillId="0" borderId="17" xfId="48" applyNumberFormat="1" applyFont="1" applyBorder="1" applyAlignment="1" applyProtection="1">
      <alignment horizontal="right" vertical="center" wrapText="1"/>
      <protection/>
    </xf>
    <xf numFmtId="2" fontId="6" fillId="0" borderId="10" xfId="48" applyNumberFormat="1" applyFont="1" applyBorder="1" applyAlignment="1" applyProtection="1">
      <alignment horizontal="right" vertical="center" wrapText="1"/>
      <protection/>
    </xf>
    <xf numFmtId="2" fontId="6" fillId="33" borderId="17" xfId="48" applyNumberFormat="1" applyFont="1" applyFill="1" applyBorder="1" applyAlignment="1">
      <alignment horizontal="right" vertical="center" wrapText="1"/>
      <protection/>
    </xf>
    <xf numFmtId="2" fontId="6" fillId="33" borderId="10" xfId="48" applyNumberFormat="1" applyFont="1" applyFill="1" applyBorder="1" applyAlignment="1">
      <alignment horizontal="right" vertical="center" wrapText="1"/>
      <protection/>
    </xf>
    <xf numFmtId="2" fontId="6" fillId="33" borderId="18" xfId="48" applyNumberFormat="1" applyFont="1" applyFill="1" applyBorder="1" applyAlignment="1">
      <alignment horizontal="right" vertical="center" wrapText="1"/>
      <protection/>
    </xf>
    <xf numFmtId="2" fontId="6" fillId="33" borderId="20" xfId="48" applyNumberFormat="1" applyFont="1" applyFill="1" applyBorder="1" applyAlignment="1">
      <alignment horizontal="right" vertical="center" wrapText="1"/>
      <protection/>
    </xf>
    <xf numFmtId="2" fontId="6" fillId="33" borderId="17" xfId="48" applyNumberFormat="1" applyFont="1" applyFill="1" applyBorder="1" applyAlignment="1">
      <alignment horizontal="right" vertical="center" wrapText="1"/>
      <protection/>
    </xf>
    <xf numFmtId="2" fontId="6" fillId="33" borderId="10" xfId="48" applyNumberFormat="1" applyFont="1" applyFill="1" applyBorder="1" applyAlignment="1">
      <alignment horizontal="right" vertical="center" wrapText="1"/>
      <protection/>
    </xf>
    <xf numFmtId="2" fontId="6" fillId="0" borderId="15" xfId="48" applyNumberFormat="1" applyFont="1" applyBorder="1" applyAlignment="1" applyProtection="1">
      <alignment horizontal="right" vertical="center" wrapText="1"/>
      <protection/>
    </xf>
    <xf numFmtId="2" fontId="6" fillId="33" borderId="15" xfId="48" applyNumberFormat="1" applyFont="1" applyFill="1" applyBorder="1" applyAlignment="1">
      <alignment horizontal="right" vertical="center" wrapText="1"/>
      <protection/>
    </xf>
    <xf numFmtId="2" fontId="6" fillId="33" borderId="19" xfId="48" applyNumberFormat="1" applyFont="1" applyFill="1" applyBorder="1" applyAlignment="1">
      <alignment horizontal="right" vertical="center" wrapText="1"/>
      <protection/>
    </xf>
    <xf numFmtId="2" fontId="6" fillId="33" borderId="20" xfId="48" applyNumberFormat="1" applyFont="1" applyFill="1" applyBorder="1" applyAlignment="1">
      <alignment horizontal="right" vertical="center" wrapText="1"/>
      <protection/>
    </xf>
    <xf numFmtId="2" fontId="6" fillId="33" borderId="22" xfId="48" applyNumberFormat="1" applyFont="1" applyFill="1" applyBorder="1" applyAlignment="1">
      <alignment horizontal="right" vertical="center" wrapText="1"/>
      <protection/>
    </xf>
    <xf numFmtId="2" fontId="6" fillId="33" borderId="24" xfId="48" applyNumberFormat="1" applyFont="1" applyFill="1" applyBorder="1" applyAlignment="1">
      <alignment horizontal="right" vertical="center" wrapText="1"/>
      <protection/>
    </xf>
    <xf numFmtId="2" fontId="6" fillId="33" borderId="12" xfId="48" applyNumberFormat="1" applyFont="1" applyFill="1" applyBorder="1" applyAlignment="1">
      <alignment horizontal="right" vertical="center" wrapText="1"/>
      <protection/>
    </xf>
    <xf numFmtId="0" fontId="6" fillId="0" borderId="11" xfId="48" applyFont="1" applyBorder="1" applyAlignment="1">
      <alignment horizontal="center"/>
      <protection/>
    </xf>
    <xf numFmtId="0" fontId="23" fillId="0" borderId="0" xfId="48" applyFont="1" applyBorder="1" applyAlignment="1">
      <alignment horizontal="center" vertical="top"/>
      <protection/>
    </xf>
    <xf numFmtId="0" fontId="2" fillId="0" borderId="23" xfId="48" applyFont="1" applyBorder="1" applyAlignment="1">
      <alignment horizontal="center" vertical="top"/>
      <protection/>
    </xf>
    <xf numFmtId="0" fontId="0" fillId="0" borderId="23" xfId="0" applyBorder="1" applyAlignment="1">
      <alignment horizontal="center"/>
    </xf>
    <xf numFmtId="0" fontId="6" fillId="0" borderId="0" xfId="48" applyFont="1" applyBorder="1" applyAlignment="1">
      <alignment/>
      <protection/>
    </xf>
    <xf numFmtId="0" fontId="6" fillId="0" borderId="0" xfId="0" applyFont="1" applyBorder="1" applyAlignment="1">
      <alignment/>
    </xf>
    <xf numFmtId="0" fontId="2" fillId="0" borderId="13" xfId="48" applyFont="1" applyFill="1" applyBorder="1" applyAlignment="1">
      <alignment horizontal="center" vertical="top" wrapText="1"/>
      <protection/>
    </xf>
    <xf numFmtId="0" fontId="8" fillId="0" borderId="21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0" fontId="2" fillId="0" borderId="13" xfId="48" applyFont="1" applyBorder="1" applyAlignment="1">
      <alignment horizontal="center" vertical="top" wrapText="1"/>
      <protection/>
    </xf>
    <xf numFmtId="0" fontId="2" fillId="0" borderId="0" xfId="48" applyFont="1" applyBorder="1" applyAlignment="1" applyProtection="1">
      <alignment horizontal="center" vertical="center" wrapText="1"/>
      <protection/>
    </xf>
    <xf numFmtId="49" fontId="5" fillId="0" borderId="13" xfId="48" applyNumberFormat="1" applyFont="1" applyBorder="1" applyAlignment="1" applyProtection="1">
      <alignment horizontal="center" vertical="center"/>
      <protection/>
    </xf>
    <xf numFmtId="49" fontId="5" fillId="0" borderId="21" xfId="48" applyNumberFormat="1" applyFont="1" applyBorder="1" applyAlignment="1" applyProtection="1">
      <alignment horizontal="center" vertical="center"/>
      <protection/>
    </xf>
    <xf numFmtId="49" fontId="5" fillId="0" borderId="17" xfId="48" applyNumberFormat="1" applyFont="1" applyBorder="1" applyAlignment="1" applyProtection="1">
      <alignment horizontal="center" vertical="center"/>
      <protection/>
    </xf>
    <xf numFmtId="0" fontId="2" fillId="0" borderId="13" xfId="48" applyFont="1" applyFill="1" applyBorder="1" applyAlignment="1">
      <alignment horizontal="center" vertical="top"/>
      <protection/>
    </xf>
    <xf numFmtId="0" fontId="8" fillId="0" borderId="21" xfId="0" applyFont="1" applyBorder="1" applyAlignment="1">
      <alignment horizontal="center" vertical="top"/>
    </xf>
    <xf numFmtId="0" fontId="8" fillId="0" borderId="17" xfId="0" applyFont="1" applyBorder="1" applyAlignment="1">
      <alignment horizontal="center" vertical="top"/>
    </xf>
    <xf numFmtId="172" fontId="20" fillId="0" borderId="22" xfId="48" applyNumberFormat="1" applyFont="1" applyBorder="1" applyAlignment="1" applyProtection="1">
      <alignment horizontal="center" vertical="center" wrapText="1"/>
      <protection/>
    </xf>
    <xf numFmtId="0" fontId="18" fillId="0" borderId="15" xfId="0" applyFont="1" applyBorder="1" applyAlignment="1">
      <alignment wrapText="1"/>
    </xf>
    <xf numFmtId="172" fontId="20" fillId="0" borderId="12" xfId="48" applyNumberFormat="1" applyFont="1" applyBorder="1" applyAlignment="1" applyProtection="1">
      <alignment horizontal="center" vertical="center" wrapText="1"/>
      <protection/>
    </xf>
    <xf numFmtId="0" fontId="18" fillId="0" borderId="19" xfId="0" applyFont="1" applyBorder="1" applyAlignment="1">
      <alignment horizont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2" fillId="0" borderId="0" xfId="49" applyFont="1" applyBorder="1" applyAlignment="1" applyProtection="1">
      <alignment horizontal="center" vertical="top"/>
      <protection/>
    </xf>
    <xf numFmtId="0" fontId="8" fillId="0" borderId="0" xfId="0" applyFont="1" applyBorder="1" applyAlignment="1">
      <alignment/>
    </xf>
    <xf numFmtId="49" fontId="20" fillId="0" borderId="16" xfId="48" applyNumberFormat="1" applyFont="1" applyBorder="1" applyAlignment="1" applyProtection="1">
      <alignment horizontal="left" vertical="center" wrapText="1"/>
      <protection/>
    </xf>
    <xf numFmtId="0" fontId="18" fillId="0" borderId="0" xfId="0" applyFont="1" applyBorder="1" applyAlignment="1">
      <alignment horizontal="left" vertical="center" wrapText="1"/>
    </xf>
    <xf numFmtId="0" fontId="18" fillId="0" borderId="23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20" fillId="0" borderId="12" xfId="48" applyFont="1" applyBorder="1" applyAlignment="1" applyProtection="1">
      <alignment horizontal="center" vertical="center"/>
      <protection/>
    </xf>
    <xf numFmtId="0" fontId="18" fillId="0" borderId="19" xfId="0" applyFont="1" applyBorder="1" applyAlignment="1">
      <alignment horizontal="center"/>
    </xf>
    <xf numFmtId="0" fontId="20" fillId="0" borderId="22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wrapText="1"/>
    </xf>
    <xf numFmtId="0" fontId="21" fillId="0" borderId="17" xfId="0" applyFont="1" applyBorder="1" applyAlignment="1">
      <alignment horizontal="center" wrapText="1"/>
    </xf>
    <xf numFmtId="0" fontId="2" fillId="0" borderId="0" xfId="48" applyFont="1" applyAlignment="1">
      <alignment horizontal="center"/>
      <protection/>
    </xf>
    <xf numFmtId="0" fontId="2" fillId="0" borderId="0" xfId="0" applyFont="1" applyBorder="1" applyAlignment="1">
      <alignment horizontal="right"/>
    </xf>
    <xf numFmtId="0" fontId="11" fillId="0" borderId="11" xfId="49" applyFont="1" applyBorder="1" applyAlignment="1" applyProtection="1">
      <alignment horizontal="center" vertical="center"/>
      <protection/>
    </xf>
    <xf numFmtId="0" fontId="25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2" fillId="0" borderId="0" xfId="48" applyFont="1" applyBorder="1" applyAlignment="1" applyProtection="1">
      <alignment horizontal="center" vertical="center" wrapText="1"/>
      <protection/>
    </xf>
    <xf numFmtId="0" fontId="24" fillId="0" borderId="0" xfId="48" applyFont="1" applyAlignment="1">
      <alignment horizontal="center"/>
      <protection/>
    </xf>
    <xf numFmtId="0" fontId="19" fillId="0" borderId="0" xfId="0" applyFont="1" applyBorder="1" applyAlignment="1">
      <alignment horizontal="center"/>
    </xf>
  </cellXfs>
  <cellStyles count="51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Normal_biudz uz 2001 atskaitomybe3" xfId="48"/>
    <cellStyle name="Normal_TRECFORMantras2001333" xfId="49"/>
    <cellStyle name="Paryškinimas 1" xfId="50"/>
    <cellStyle name="Paryškinimas 2" xfId="51"/>
    <cellStyle name="Paryškinimas 3" xfId="52"/>
    <cellStyle name="Paryškinimas 4" xfId="53"/>
    <cellStyle name="Paryškinimas 5" xfId="54"/>
    <cellStyle name="Paryškinimas 6" xfId="55"/>
    <cellStyle name="Pastaba" xfId="56"/>
    <cellStyle name="Pavadinimas" xfId="57"/>
    <cellStyle name="Percent" xfId="58"/>
    <cellStyle name="Skaičiavimas" xfId="59"/>
    <cellStyle name="Suma" xfId="60"/>
    <cellStyle name="Susietas langelis" xfId="61"/>
    <cellStyle name="Tikrinimo langelis" xfId="62"/>
    <cellStyle name="Currency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828"/>
  <sheetViews>
    <sheetView showZeros="0" tabSelected="1" zoomScaleSheetLayoutView="120" zoomScalePageLayoutView="0" workbookViewId="0" topLeftCell="A12">
      <selection activeCell="V23" sqref="V23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10.28125" style="1" customWidth="1"/>
    <col min="10" max="10" width="11.7109375" style="1" customWidth="1"/>
    <col min="11" max="11" width="12.421875" style="1" customWidth="1"/>
    <col min="12" max="12" width="10.140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6384" width="9.140625" style="1" customWidth="1"/>
  </cols>
  <sheetData>
    <row r="1" spans="1:46" ht="15" customHeight="1">
      <c r="A1" s="3"/>
      <c r="B1" s="3"/>
      <c r="C1" s="3"/>
      <c r="D1" s="3"/>
      <c r="E1" s="3"/>
      <c r="F1" s="14"/>
      <c r="G1" s="234"/>
      <c r="H1" s="163"/>
      <c r="I1" s="162"/>
      <c r="J1" s="279" t="s">
        <v>171</v>
      </c>
      <c r="K1" s="280"/>
      <c r="L1" s="280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4"/>
      <c r="I2" s="165"/>
      <c r="J2" s="280"/>
      <c r="K2" s="280"/>
      <c r="L2" s="280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4"/>
      <c r="J3" s="280"/>
      <c r="K3" s="280"/>
      <c r="L3" s="280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4"/>
      <c r="I4" s="165"/>
      <c r="J4" s="280"/>
      <c r="K4" s="280"/>
      <c r="L4" s="280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66"/>
      <c r="I5" s="165"/>
      <c r="J5" s="280"/>
      <c r="K5" s="280"/>
      <c r="L5" s="280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296" t="s">
        <v>172</v>
      </c>
      <c r="H6" s="297"/>
      <c r="I6" s="297"/>
      <c r="J6" s="297"/>
      <c r="K6" s="297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281" t="s">
        <v>168</v>
      </c>
      <c r="B7" s="282"/>
      <c r="C7" s="282"/>
      <c r="D7" s="282"/>
      <c r="E7" s="282"/>
      <c r="F7" s="282"/>
      <c r="G7" s="282"/>
      <c r="H7" s="282"/>
      <c r="I7" s="282"/>
      <c r="J7" s="282"/>
      <c r="K7" s="282"/>
      <c r="L7" s="282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5"/>
      <c r="B8" s="176"/>
      <c r="C8" s="176"/>
      <c r="D8" s="176"/>
      <c r="E8" s="176"/>
      <c r="F8" s="176"/>
      <c r="G8" s="302" t="s">
        <v>161</v>
      </c>
      <c r="H8" s="302"/>
      <c r="I8" s="302"/>
      <c r="J8" s="302"/>
      <c r="K8" s="302"/>
      <c r="L8" s="176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300" t="s">
        <v>182</v>
      </c>
      <c r="B9" s="300"/>
      <c r="C9" s="300"/>
      <c r="D9" s="300"/>
      <c r="E9" s="300"/>
      <c r="F9" s="300"/>
      <c r="G9" s="300"/>
      <c r="H9" s="300"/>
      <c r="I9" s="300"/>
      <c r="J9" s="300"/>
      <c r="K9" s="300"/>
      <c r="L9" s="300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7:46" ht="15.75" customHeight="1">
      <c r="G10" s="301" t="s">
        <v>173</v>
      </c>
      <c r="H10" s="301"/>
      <c r="I10" s="301"/>
      <c r="J10" s="301"/>
      <c r="K10" s="301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7:46" ht="12" customHeight="1">
      <c r="G11" s="294" t="s">
        <v>162</v>
      </c>
      <c r="H11" s="294"/>
      <c r="I11" s="294"/>
      <c r="J11" s="294"/>
      <c r="K11" s="294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3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2:46" ht="12" customHeight="1">
      <c r="B13" s="300" t="s">
        <v>5</v>
      </c>
      <c r="C13" s="300"/>
      <c r="D13" s="300"/>
      <c r="E13" s="300"/>
      <c r="F13" s="300"/>
      <c r="G13" s="300"/>
      <c r="H13" s="300"/>
      <c r="I13" s="300"/>
      <c r="J13" s="300"/>
      <c r="K13" s="300"/>
      <c r="L13" s="300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3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7:26" ht="12.75" customHeight="1">
      <c r="G15" s="301" t="s">
        <v>183</v>
      </c>
      <c r="H15" s="301"/>
      <c r="I15" s="301"/>
      <c r="J15" s="301"/>
      <c r="K15" s="301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7:26" ht="11.25" customHeight="1">
      <c r="G16" s="294" t="s">
        <v>174</v>
      </c>
      <c r="H16" s="294"/>
      <c r="I16" s="294"/>
      <c r="J16" s="294"/>
      <c r="K16" s="294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>
      <c r="A17" s="3"/>
      <c r="B17" s="3"/>
      <c r="C17" s="5"/>
      <c r="D17" s="4"/>
      <c r="E17" s="4"/>
      <c r="F17" s="4"/>
      <c r="G17" s="298"/>
      <c r="H17" s="299"/>
      <c r="I17" s="299"/>
      <c r="J17" s="299"/>
      <c r="K17" s="299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" customHeight="1">
      <c r="A18" s="268"/>
      <c r="B18" s="268"/>
      <c r="C18" s="268"/>
      <c r="D18" s="268"/>
      <c r="E18" s="268"/>
      <c r="F18" s="268"/>
      <c r="G18" s="268"/>
      <c r="H18" s="268"/>
      <c r="I18" s="268"/>
      <c r="J18" s="268"/>
      <c r="K18" s="268"/>
      <c r="L18" s="268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67"/>
      <c r="L19" s="168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1.25" customHeight="1">
      <c r="A20" s="3"/>
      <c r="B20" s="3"/>
      <c r="C20" s="3"/>
      <c r="D20" s="3"/>
      <c r="E20" s="3"/>
      <c r="F20" s="3"/>
      <c r="G20" s="3"/>
      <c r="H20" s="3"/>
      <c r="I20" s="3"/>
      <c r="J20" s="169" t="s">
        <v>153</v>
      </c>
      <c r="K20" s="170"/>
      <c r="L20" s="171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" customHeight="1">
      <c r="A21" s="3"/>
      <c r="B21" s="3"/>
      <c r="C21" s="3"/>
      <c r="D21" s="3"/>
      <c r="E21" s="23"/>
      <c r="F21" s="26"/>
      <c r="G21" s="3"/>
      <c r="H21" s="3"/>
      <c r="I21" s="172"/>
      <c r="J21" s="172"/>
      <c r="K21" s="173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3"/>
      <c r="B22" s="3"/>
      <c r="C22" s="262" t="s">
        <v>175</v>
      </c>
      <c r="D22" s="263"/>
      <c r="E22" s="263"/>
      <c r="F22" s="263"/>
      <c r="G22" s="263"/>
      <c r="H22" s="263"/>
      <c r="I22" s="263"/>
      <c r="J22" s="263"/>
      <c r="K22" s="173" t="s">
        <v>1</v>
      </c>
      <c r="L22" s="16">
        <v>191074837</v>
      </c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" customHeight="1">
      <c r="A23" s="3"/>
      <c r="B23" s="3"/>
      <c r="C23" s="5"/>
      <c r="D23" s="4"/>
      <c r="E23" s="4"/>
      <c r="F23" s="4"/>
      <c r="G23" s="4" t="s">
        <v>176</v>
      </c>
      <c r="H23" s="228"/>
      <c r="I23" s="4"/>
      <c r="J23" s="174" t="s">
        <v>6</v>
      </c>
      <c r="K23" s="226">
        <v>0</v>
      </c>
      <c r="L23" s="15">
        <v>9</v>
      </c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3"/>
      <c r="B24" s="3"/>
      <c r="C24" s="5"/>
      <c r="D24" s="4"/>
      <c r="E24" s="4"/>
      <c r="F24" s="4"/>
      <c r="G24" s="225" t="s">
        <v>180</v>
      </c>
      <c r="H24" s="230"/>
      <c r="I24" s="232"/>
      <c r="J24" s="227"/>
      <c r="K24" s="15"/>
      <c r="L24" s="241" t="s">
        <v>179</v>
      </c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5" customHeight="1">
      <c r="A25" s="3"/>
      <c r="B25" s="3"/>
      <c r="C25" s="5"/>
      <c r="D25" s="4"/>
      <c r="E25" s="4"/>
      <c r="F25" s="4"/>
      <c r="G25" s="295" t="s">
        <v>7</v>
      </c>
      <c r="H25" s="295"/>
      <c r="I25" s="229">
        <v>9</v>
      </c>
      <c r="J25" s="231">
        <v>2</v>
      </c>
      <c r="K25" s="15">
        <v>2</v>
      </c>
      <c r="L25" s="15">
        <v>1</v>
      </c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4.25" customHeight="1">
      <c r="A26" s="22"/>
      <c r="B26" s="22"/>
      <c r="C26" s="22"/>
      <c r="D26" s="22"/>
      <c r="E26" s="22"/>
      <c r="F26" s="19"/>
      <c r="G26" s="242" t="s">
        <v>181</v>
      </c>
      <c r="H26" s="3"/>
      <c r="I26" s="20"/>
      <c r="J26" s="20"/>
      <c r="K26" s="21"/>
      <c r="L26" s="177" t="s">
        <v>166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4" customHeight="1">
      <c r="A27" s="283" t="s">
        <v>2</v>
      </c>
      <c r="B27" s="284"/>
      <c r="C27" s="285"/>
      <c r="D27" s="285"/>
      <c r="E27" s="285"/>
      <c r="F27" s="285"/>
      <c r="G27" s="288" t="s">
        <v>3</v>
      </c>
      <c r="H27" s="290" t="s">
        <v>143</v>
      </c>
      <c r="I27" s="292" t="s">
        <v>147</v>
      </c>
      <c r="J27" s="293"/>
      <c r="K27" s="277" t="s">
        <v>144</v>
      </c>
      <c r="L27" s="275" t="s">
        <v>163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286"/>
      <c r="B28" s="287"/>
      <c r="C28" s="287"/>
      <c r="D28" s="287"/>
      <c r="E28" s="287"/>
      <c r="F28" s="287"/>
      <c r="G28" s="289"/>
      <c r="H28" s="291"/>
      <c r="I28" s="178" t="s">
        <v>142</v>
      </c>
      <c r="J28" s="179" t="s">
        <v>141</v>
      </c>
      <c r="K28" s="278"/>
      <c r="L28" s="276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269" t="s">
        <v>139</v>
      </c>
      <c r="B29" s="270"/>
      <c r="C29" s="270"/>
      <c r="D29" s="270"/>
      <c r="E29" s="270"/>
      <c r="F29" s="271"/>
      <c r="G29" s="198">
        <v>2</v>
      </c>
      <c r="H29" s="199">
        <v>3</v>
      </c>
      <c r="I29" s="200" t="s">
        <v>140</v>
      </c>
      <c r="J29" s="201" t="s">
        <v>145</v>
      </c>
      <c r="K29" s="202">
        <v>6</v>
      </c>
      <c r="L29" s="202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5">
        <v>1</v>
      </c>
      <c r="I30" s="245">
        <f>SUM(I31+I41+I64+I85+I93+I109+I132+I148+I157)</f>
        <v>575100</v>
      </c>
      <c r="J30" s="245">
        <f>SUM(J31+J41+J64+J85+J93+J109+J132+J148+J157)</f>
        <v>321200</v>
      </c>
      <c r="K30" s="246">
        <f>SUM(K31+K41+K64+K85+K93+K109+K132+K148+K157)</f>
        <v>251179.15</v>
      </c>
      <c r="L30" s="245">
        <f>SUM(L31+L41+L64+L85+L93+L109+L132+L148+L157)</f>
        <v>249793.65</v>
      </c>
      <c r="M30" s="96"/>
      <c r="N30" s="96"/>
      <c r="O30" s="96"/>
      <c r="P30" s="96"/>
      <c r="Q30" s="96"/>
      <c r="R30" s="240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86">
        <v>2</v>
      </c>
      <c r="I31" s="245">
        <f>SUM(I32+I37)</f>
        <v>406000</v>
      </c>
      <c r="J31" s="245">
        <f>SUM(J32+J37)</f>
        <v>203000</v>
      </c>
      <c r="K31" s="247">
        <f>SUM(K32+K37)</f>
        <v>205764.66999999998</v>
      </c>
      <c r="L31" s="248">
        <f>SUM(L32+L37)</f>
        <v>204379.16999999998</v>
      </c>
      <c r="M31" s="3"/>
      <c r="N31" s="3"/>
      <c r="O31" s="3"/>
      <c r="P31" s="3"/>
      <c r="Q31" s="3"/>
      <c r="R31" s="240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5">
        <v>3</v>
      </c>
      <c r="I32" s="249">
        <f>SUM(I33)</f>
        <v>310000</v>
      </c>
      <c r="J32" s="249">
        <f aca="true" t="shared" si="0" ref="J32:L33">SUM(J33)</f>
        <v>155000</v>
      </c>
      <c r="K32" s="250">
        <f t="shared" si="0"/>
        <v>159715.12</v>
      </c>
      <c r="L32" s="249">
        <f t="shared" si="0"/>
        <v>158329.62</v>
      </c>
      <c r="M32" s="3"/>
      <c r="N32" s="3"/>
      <c r="O32" s="3"/>
      <c r="P32" s="3"/>
      <c r="Q32" s="3"/>
      <c r="R32" s="240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87">
        <v>4</v>
      </c>
      <c r="I33" s="249">
        <f>SUM(I34)</f>
        <v>310000</v>
      </c>
      <c r="J33" s="249">
        <f t="shared" si="0"/>
        <v>155000</v>
      </c>
      <c r="K33" s="250">
        <f t="shared" si="0"/>
        <v>159715.12</v>
      </c>
      <c r="L33" s="249">
        <f t="shared" si="0"/>
        <v>158329.62</v>
      </c>
      <c r="M33" s="3"/>
      <c r="N33" s="3"/>
      <c r="O33" s="3"/>
      <c r="P33" s="3"/>
      <c r="Q33" s="3"/>
      <c r="R33" s="240"/>
      <c r="S33" s="3"/>
      <c r="T33" s="3"/>
      <c r="U33" s="3"/>
      <c r="V33" s="3"/>
      <c r="W33" s="3"/>
      <c r="X33" s="3"/>
      <c r="Y33" s="3"/>
      <c r="Z33" s="3"/>
      <c r="AA33" s="3"/>
    </row>
    <row r="34" spans="1:27" ht="12.75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5">
        <v>5</v>
      </c>
      <c r="I34" s="250">
        <f>SUM(I35:I36)</f>
        <v>310000</v>
      </c>
      <c r="J34" s="249">
        <f>SUM(J35:J36)</f>
        <v>155000</v>
      </c>
      <c r="K34" s="250">
        <f>SUM(K35:K36)</f>
        <v>159715.12</v>
      </c>
      <c r="L34" s="249">
        <f>SUM(L35:L36)</f>
        <v>158329.62</v>
      </c>
      <c r="M34" s="3"/>
      <c r="N34" s="3"/>
      <c r="O34" s="3"/>
      <c r="P34" s="3"/>
      <c r="Q34" s="3"/>
      <c r="R34" s="240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87">
        <v>6</v>
      </c>
      <c r="I35" s="251">
        <v>310000</v>
      </c>
      <c r="J35" s="244">
        <v>155000</v>
      </c>
      <c r="K35" s="244">
        <v>159715.12</v>
      </c>
      <c r="L35" s="244">
        <v>158329.62</v>
      </c>
      <c r="M35" s="3"/>
      <c r="N35" s="3"/>
      <c r="O35" s="3"/>
      <c r="P35" s="3"/>
      <c r="Q35" s="3"/>
      <c r="R35" s="240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5">
        <v>7</v>
      </c>
      <c r="I36" s="244"/>
      <c r="J36" s="244"/>
      <c r="K36" s="244"/>
      <c r="L36" s="244"/>
      <c r="M36" s="3"/>
      <c r="N36" s="3"/>
      <c r="O36" s="3"/>
      <c r="P36" s="3"/>
      <c r="Q36" s="3"/>
      <c r="R36" s="240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87">
        <v>8</v>
      </c>
      <c r="I37" s="250">
        <f>I38</f>
        <v>96000</v>
      </c>
      <c r="J37" s="249">
        <f aca="true" t="shared" si="1" ref="J37:L38">J38</f>
        <v>48000</v>
      </c>
      <c r="K37" s="250">
        <f t="shared" si="1"/>
        <v>46049.55</v>
      </c>
      <c r="L37" s="249">
        <f t="shared" si="1"/>
        <v>46049.55</v>
      </c>
      <c r="M37" s="3"/>
      <c r="N37" s="3"/>
      <c r="O37" s="3"/>
      <c r="P37" s="3"/>
      <c r="Q37" s="3"/>
      <c r="R37" s="240"/>
      <c r="S37" s="3"/>
      <c r="T37" s="3"/>
      <c r="U37" s="3"/>
      <c r="V37" s="3"/>
      <c r="W37" s="3"/>
      <c r="X37" s="3"/>
      <c r="Y37" s="3"/>
      <c r="Z37" s="3"/>
      <c r="AA37" s="3"/>
    </row>
    <row r="38" spans="1:27" ht="12.75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5">
        <v>9</v>
      </c>
      <c r="I38" s="250">
        <f>I39</f>
        <v>96000</v>
      </c>
      <c r="J38" s="249">
        <f t="shared" si="1"/>
        <v>48000</v>
      </c>
      <c r="K38" s="249">
        <f t="shared" si="1"/>
        <v>46049.55</v>
      </c>
      <c r="L38" s="249">
        <f t="shared" si="1"/>
        <v>46049.55</v>
      </c>
      <c r="M38" s="3"/>
      <c r="N38" s="3"/>
      <c r="O38" s="3"/>
      <c r="P38" s="3"/>
      <c r="Q38" s="3"/>
      <c r="R38" s="240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87">
        <v>10</v>
      </c>
      <c r="I39" s="249">
        <f>I40</f>
        <v>96000</v>
      </c>
      <c r="J39" s="249">
        <f>J40</f>
        <v>48000</v>
      </c>
      <c r="K39" s="249">
        <f>K40</f>
        <v>46049.55</v>
      </c>
      <c r="L39" s="249">
        <f>L40</f>
        <v>46049.55</v>
      </c>
      <c r="M39" s="3"/>
      <c r="N39" s="3"/>
      <c r="O39" s="3"/>
      <c r="P39" s="3"/>
      <c r="Q39" s="3"/>
      <c r="R39" s="240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5">
        <v>11</v>
      </c>
      <c r="I40" s="243">
        <v>96000</v>
      </c>
      <c r="J40" s="244">
        <v>48000</v>
      </c>
      <c r="K40" s="244">
        <v>46049.55</v>
      </c>
      <c r="L40" s="244">
        <v>46049.55</v>
      </c>
      <c r="M40" s="3"/>
      <c r="N40" s="3"/>
      <c r="O40" s="3"/>
      <c r="P40" s="3"/>
      <c r="Q40" s="3"/>
      <c r="R40" s="240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86">
        <v>12</v>
      </c>
      <c r="I41" s="252">
        <f aca="true" t="shared" si="2" ref="I41:L43">I42</f>
        <v>169100</v>
      </c>
      <c r="J41" s="253">
        <f t="shared" si="2"/>
        <v>118200</v>
      </c>
      <c r="K41" s="252">
        <f t="shared" si="2"/>
        <v>45414.48</v>
      </c>
      <c r="L41" s="252">
        <f t="shared" si="2"/>
        <v>45414.48</v>
      </c>
      <c r="M41" s="3"/>
      <c r="N41" s="3"/>
      <c r="O41" s="3"/>
      <c r="P41" s="3"/>
      <c r="Q41" s="3"/>
      <c r="R41" s="240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5">
        <v>13</v>
      </c>
      <c r="I42" s="249">
        <f t="shared" si="2"/>
        <v>169100</v>
      </c>
      <c r="J42" s="250">
        <f t="shared" si="2"/>
        <v>118200</v>
      </c>
      <c r="K42" s="249">
        <f t="shared" si="2"/>
        <v>45414.48</v>
      </c>
      <c r="L42" s="250">
        <f t="shared" si="2"/>
        <v>45414.48</v>
      </c>
      <c r="M42" s="3"/>
      <c r="N42" s="3"/>
      <c r="O42" s="3"/>
      <c r="P42" s="3"/>
      <c r="Q42" s="3"/>
      <c r="R42" s="240"/>
      <c r="S42" s="3"/>
      <c r="T42" s="3"/>
      <c r="U42" s="3"/>
      <c r="V42" s="3"/>
      <c r="W42" s="3"/>
      <c r="X42" s="3"/>
      <c r="Y42" s="3"/>
      <c r="Z42" s="3"/>
      <c r="AA42" s="3"/>
    </row>
    <row r="43" spans="1:27" ht="12.75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87">
        <v>14</v>
      </c>
      <c r="I43" s="249">
        <f t="shared" si="2"/>
        <v>169100</v>
      </c>
      <c r="J43" s="250">
        <f t="shared" si="2"/>
        <v>118200</v>
      </c>
      <c r="K43" s="254">
        <f t="shared" si="2"/>
        <v>45414.48</v>
      </c>
      <c r="L43" s="254">
        <f t="shared" si="2"/>
        <v>45414.48</v>
      </c>
      <c r="M43" s="3"/>
      <c r="N43" s="3"/>
      <c r="O43" s="3"/>
      <c r="P43" s="3"/>
      <c r="Q43" s="3"/>
      <c r="R43" s="240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88">
        <v>15</v>
      </c>
      <c r="I44" s="255">
        <f>SUM(I45:I63)-I54</f>
        <v>169100</v>
      </c>
      <c r="J44" s="256">
        <f>SUM(J45:J63)-J54</f>
        <v>118200</v>
      </c>
      <c r="K44" s="256">
        <f>SUM(K45:K63)-K54</f>
        <v>45414.48</v>
      </c>
      <c r="L44" s="257">
        <f>SUM(L45:L63)-L54</f>
        <v>45414.48</v>
      </c>
      <c r="M44" s="3"/>
      <c r="N44" s="3"/>
      <c r="O44" s="3"/>
      <c r="P44" s="3"/>
      <c r="Q44" s="3"/>
      <c r="R44" s="240"/>
      <c r="S44" s="3"/>
      <c r="T44" s="3"/>
      <c r="U44" s="3"/>
      <c r="V44" s="3"/>
      <c r="W44" s="3"/>
      <c r="X44" s="3"/>
      <c r="Y44" s="3"/>
      <c r="Z44" s="3"/>
      <c r="AA44" s="3"/>
    </row>
    <row r="45" spans="1:27" ht="12.75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87">
        <v>16</v>
      </c>
      <c r="I45" s="244"/>
      <c r="J45" s="244"/>
      <c r="K45" s="244"/>
      <c r="L45" s="244"/>
      <c r="M45" s="3"/>
      <c r="N45" s="3"/>
      <c r="O45" s="3"/>
      <c r="P45" s="3"/>
      <c r="Q45" s="3"/>
      <c r="R45" s="240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5">
        <v>17</v>
      </c>
      <c r="I46" s="244">
        <v>200</v>
      </c>
      <c r="J46" s="244">
        <v>200</v>
      </c>
      <c r="K46" s="244"/>
      <c r="L46" s="244"/>
      <c r="M46" s="3"/>
      <c r="N46" s="3"/>
      <c r="O46" s="3"/>
      <c r="P46" s="3"/>
      <c r="Q46" s="3"/>
      <c r="R46" s="240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87">
        <v>18</v>
      </c>
      <c r="I47" s="244">
        <v>6000</v>
      </c>
      <c r="J47" s="244">
        <v>3000</v>
      </c>
      <c r="K47" s="244">
        <v>1853.11</v>
      </c>
      <c r="L47" s="244">
        <v>1853.11</v>
      </c>
      <c r="M47" s="3"/>
      <c r="N47" s="3"/>
      <c r="O47" s="3"/>
      <c r="P47" s="3"/>
      <c r="Q47" s="3"/>
      <c r="R47" s="240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5">
        <v>19</v>
      </c>
      <c r="I48" s="244">
        <v>13900</v>
      </c>
      <c r="J48" s="244">
        <v>6900</v>
      </c>
      <c r="K48" s="244">
        <v>5943.21</v>
      </c>
      <c r="L48" s="244">
        <v>5943.21</v>
      </c>
      <c r="M48" s="3"/>
      <c r="N48" s="3"/>
      <c r="O48" s="3"/>
      <c r="P48" s="3"/>
      <c r="Q48" s="3"/>
      <c r="R48" s="240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86">
        <v>20</v>
      </c>
      <c r="I49" s="244"/>
      <c r="J49" s="244"/>
      <c r="K49" s="244"/>
      <c r="L49" s="244"/>
      <c r="M49" s="3"/>
      <c r="N49" s="3"/>
      <c r="O49" s="3"/>
      <c r="P49" s="3"/>
      <c r="Q49" s="3"/>
      <c r="R49" s="240">
        <f aca="true" t="shared" si="3" ref="R49:R63">+K49-L49</f>
        <v>0</v>
      </c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5">
        <v>21</v>
      </c>
      <c r="I50" s="244">
        <v>300</v>
      </c>
      <c r="J50" s="244">
        <v>300</v>
      </c>
      <c r="K50" s="244"/>
      <c r="L50" s="244"/>
      <c r="M50" s="3"/>
      <c r="N50" s="3"/>
      <c r="O50" s="3"/>
      <c r="P50" s="3"/>
      <c r="Q50" s="3"/>
      <c r="R50" s="240">
        <f t="shared" si="3"/>
        <v>0</v>
      </c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87">
        <v>22</v>
      </c>
      <c r="I51" s="244"/>
      <c r="J51" s="244"/>
      <c r="K51" s="244"/>
      <c r="L51" s="244"/>
      <c r="M51" s="3"/>
      <c r="N51" s="3"/>
      <c r="O51" s="3"/>
      <c r="P51" s="3"/>
      <c r="Q51" s="3"/>
      <c r="R51" s="240">
        <f t="shared" si="3"/>
        <v>0</v>
      </c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89">
        <v>23</v>
      </c>
      <c r="I52" s="244">
        <v>11000</v>
      </c>
      <c r="J52" s="244">
        <v>5500</v>
      </c>
      <c r="K52" s="244">
        <v>2426.16</v>
      </c>
      <c r="L52" s="244">
        <v>2426.16</v>
      </c>
      <c r="M52" s="3"/>
      <c r="N52" s="3"/>
      <c r="O52" s="3"/>
      <c r="P52" s="3"/>
      <c r="Q52" s="3"/>
      <c r="R52" s="240">
        <f t="shared" si="3"/>
        <v>0</v>
      </c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87">
        <v>24</v>
      </c>
      <c r="I53" s="115"/>
      <c r="J53" s="114"/>
      <c r="K53" s="114"/>
      <c r="L53" s="114"/>
      <c r="M53" s="3"/>
      <c r="N53" s="3"/>
      <c r="O53" s="3"/>
      <c r="P53" s="3"/>
      <c r="Q53" s="3"/>
      <c r="R53" s="240">
        <f t="shared" si="3"/>
        <v>0</v>
      </c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267">
        <v>1</v>
      </c>
      <c r="B54" s="265"/>
      <c r="C54" s="265"/>
      <c r="D54" s="265"/>
      <c r="E54" s="265"/>
      <c r="F54" s="266"/>
      <c r="G54" s="204">
        <v>2</v>
      </c>
      <c r="H54" s="205">
        <v>3</v>
      </c>
      <c r="I54" s="206">
        <v>4</v>
      </c>
      <c r="J54" s="207">
        <v>5</v>
      </c>
      <c r="K54" s="208">
        <v>6</v>
      </c>
      <c r="L54" s="206">
        <v>7</v>
      </c>
      <c r="M54" s="3"/>
      <c r="N54" s="3"/>
      <c r="O54" s="3"/>
      <c r="P54" s="3"/>
      <c r="Q54" s="3"/>
      <c r="R54" s="240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0">
        <v>25</v>
      </c>
      <c r="I55" s="117"/>
      <c r="J55" s="114"/>
      <c r="K55" s="114"/>
      <c r="L55" s="114"/>
      <c r="M55" s="3"/>
      <c r="N55" s="3"/>
      <c r="O55" s="3"/>
      <c r="P55" s="3"/>
      <c r="Q55" s="3"/>
      <c r="R55" s="240">
        <f t="shared" si="3"/>
        <v>0</v>
      </c>
      <c r="S55" s="3"/>
      <c r="T55" s="3"/>
      <c r="U55" s="3"/>
      <c r="V55" s="3"/>
      <c r="W55" s="3"/>
      <c r="X55" s="3"/>
      <c r="Y55" s="3"/>
      <c r="Z55" s="3"/>
      <c r="AA55" s="3"/>
    </row>
    <row r="56" spans="1:27" ht="26.2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5">
        <v>26</v>
      </c>
      <c r="I56" s="115"/>
      <c r="J56" s="114"/>
      <c r="K56" s="114"/>
      <c r="L56" s="114"/>
      <c r="M56" s="3"/>
      <c r="N56" s="3"/>
      <c r="O56" s="3"/>
      <c r="P56" s="3"/>
      <c r="Q56" s="3"/>
      <c r="R56" s="240">
        <f t="shared" si="3"/>
        <v>0</v>
      </c>
      <c r="S56" s="3"/>
      <c r="T56" s="3"/>
      <c r="U56" s="3"/>
      <c r="V56" s="3"/>
      <c r="W56" s="3"/>
      <c r="X56" s="3"/>
      <c r="Y56" s="3"/>
      <c r="Z56" s="3"/>
      <c r="AA56" s="3"/>
    </row>
    <row r="57" spans="1:27" ht="26.2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0">
        <v>27</v>
      </c>
      <c r="I57" s="243">
        <v>11800</v>
      </c>
      <c r="J57" s="244">
        <v>6000</v>
      </c>
      <c r="K57" s="244"/>
      <c r="L57" s="244"/>
      <c r="M57" s="3"/>
      <c r="N57" s="3"/>
      <c r="O57" s="3"/>
      <c r="P57" s="3"/>
      <c r="Q57" s="3"/>
      <c r="R57" s="240">
        <f t="shared" si="3"/>
        <v>0</v>
      </c>
      <c r="S57" s="3"/>
      <c r="T57" s="3"/>
      <c r="U57" s="3"/>
      <c r="V57" s="3"/>
      <c r="W57" s="3"/>
      <c r="X57" s="3"/>
      <c r="Y57" s="3"/>
      <c r="Z57" s="3"/>
      <c r="AA57" s="3"/>
    </row>
    <row r="58" spans="1:27" ht="12.75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5">
        <v>28</v>
      </c>
      <c r="I58" s="243">
        <v>300</v>
      </c>
      <c r="J58" s="244">
        <v>100</v>
      </c>
      <c r="K58" s="244"/>
      <c r="L58" s="244"/>
      <c r="M58" s="3"/>
      <c r="N58" s="3"/>
      <c r="O58" s="3"/>
      <c r="P58" s="3"/>
      <c r="Q58" s="3"/>
      <c r="R58" s="240">
        <f t="shared" si="3"/>
        <v>0</v>
      </c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0">
        <v>29</v>
      </c>
      <c r="I59" s="243"/>
      <c r="J59" s="244"/>
      <c r="K59" s="244"/>
      <c r="L59" s="244"/>
      <c r="M59" s="3"/>
      <c r="N59" s="3"/>
      <c r="O59" s="3"/>
      <c r="P59" s="3"/>
      <c r="Q59" s="3"/>
      <c r="R59" s="240">
        <f t="shared" si="3"/>
        <v>0</v>
      </c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167</v>
      </c>
      <c r="H60" s="185">
        <v>30</v>
      </c>
      <c r="I60" s="243"/>
      <c r="J60" s="244"/>
      <c r="K60" s="244"/>
      <c r="L60" s="244"/>
      <c r="M60" s="3"/>
      <c r="N60" s="3"/>
      <c r="O60" s="3"/>
      <c r="P60" s="3"/>
      <c r="Q60" s="3"/>
      <c r="R60" s="240">
        <f t="shared" si="3"/>
        <v>0</v>
      </c>
      <c r="S60" s="3"/>
      <c r="T60" s="3"/>
      <c r="U60" s="3"/>
      <c r="V60" s="3"/>
      <c r="W60" s="3"/>
      <c r="X60" s="3"/>
      <c r="Y60" s="3"/>
      <c r="Z60" s="3"/>
      <c r="AA60" s="3"/>
    </row>
    <row r="61" spans="1:27" ht="12.75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0">
        <v>31</v>
      </c>
      <c r="I61" s="243"/>
      <c r="J61" s="244"/>
      <c r="K61" s="244"/>
      <c r="L61" s="244"/>
      <c r="M61" s="3"/>
      <c r="N61" s="3"/>
      <c r="O61" s="3"/>
      <c r="P61" s="3"/>
      <c r="Q61" s="3"/>
      <c r="R61" s="240">
        <f t="shared" si="3"/>
        <v>0</v>
      </c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5">
        <v>32</v>
      </c>
      <c r="I62" s="243">
        <v>114200</v>
      </c>
      <c r="J62" s="244">
        <v>90500</v>
      </c>
      <c r="K62" s="244">
        <v>32035.02</v>
      </c>
      <c r="L62" s="244">
        <v>32035.02</v>
      </c>
      <c r="M62" s="3"/>
      <c r="N62" s="3"/>
      <c r="O62" s="3"/>
      <c r="P62" s="3"/>
      <c r="Q62" s="3"/>
      <c r="R62" s="240">
        <f t="shared" si="3"/>
        <v>0</v>
      </c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0">
        <v>33</v>
      </c>
      <c r="I63" s="243">
        <v>11400</v>
      </c>
      <c r="J63" s="244">
        <v>5700</v>
      </c>
      <c r="K63" s="244">
        <v>3156.98</v>
      </c>
      <c r="L63" s="244">
        <v>3156.98</v>
      </c>
      <c r="M63" s="3"/>
      <c r="N63" s="3"/>
      <c r="O63" s="3"/>
      <c r="P63" s="3"/>
      <c r="Q63" s="3"/>
      <c r="R63" s="240">
        <f t="shared" si="3"/>
        <v>0</v>
      </c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0">
        <v>2</v>
      </c>
      <c r="B64" s="141">
        <v>3</v>
      </c>
      <c r="C64" s="73"/>
      <c r="D64" s="53"/>
      <c r="E64" s="53"/>
      <c r="F64" s="33"/>
      <c r="G64" s="139" t="s">
        <v>29</v>
      </c>
      <c r="H64" s="185">
        <v>34</v>
      </c>
      <c r="I64" s="119">
        <f>SUM(I65+I81)</f>
        <v>0</v>
      </c>
      <c r="J64" s="120">
        <f>SUM(J65+J81)</f>
        <v>0</v>
      </c>
      <c r="K64" s="121">
        <f>SUM(K65+K81)</f>
        <v>0</v>
      </c>
      <c r="L64" s="119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0">
        <v>35</v>
      </c>
      <c r="I65" s="123">
        <f>SUM(I66+I71+I76)</f>
        <v>0</v>
      </c>
      <c r="J65" s="124">
        <f>SUM(J66+J71+J76)</f>
        <v>0</v>
      </c>
      <c r="K65" s="125">
        <f>SUM(K66+K71+K76)</f>
        <v>0</v>
      </c>
      <c r="L65" s="123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5">
        <v>36</v>
      </c>
      <c r="I66" s="123">
        <f>I67</f>
        <v>0</v>
      </c>
      <c r="J66" s="124">
        <f>J67</f>
        <v>0</v>
      </c>
      <c r="K66" s="125">
        <f>K67</f>
        <v>0</v>
      </c>
      <c r="L66" s="123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0">
        <v>37</v>
      </c>
      <c r="I67" s="123">
        <f>SUM(I68:I70)</f>
        <v>0</v>
      </c>
      <c r="J67" s="124">
        <f>SUM(J68:J70)</f>
        <v>0</v>
      </c>
      <c r="K67" s="125">
        <f>SUM(K68:K70)</f>
        <v>0</v>
      </c>
      <c r="L67" s="123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5">
        <v>38</v>
      </c>
      <c r="I68" s="115"/>
      <c r="J68" s="115"/>
      <c r="K68" s="115"/>
      <c r="L68" s="115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0">
        <v>39</v>
      </c>
      <c r="I69" s="112"/>
      <c r="J69" s="112"/>
      <c r="K69" s="112"/>
      <c r="L69" s="112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5">
        <v>40</v>
      </c>
      <c r="I70" s="116"/>
      <c r="J70" s="115"/>
      <c r="K70" s="115"/>
      <c r="L70" s="115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18" t="s">
        <v>31</v>
      </c>
      <c r="H71" s="190">
        <v>41</v>
      </c>
      <c r="I71" s="119">
        <f>I72</f>
        <v>0</v>
      </c>
      <c r="J71" s="120">
        <f>J72</f>
        <v>0</v>
      </c>
      <c r="K71" s="121">
        <f>K72</f>
        <v>0</v>
      </c>
      <c r="L71" s="121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5">
        <v>42</v>
      </c>
      <c r="I72" s="144">
        <f>SUM(I73:I75)</f>
        <v>0</v>
      </c>
      <c r="J72" s="148">
        <f>SUM(J73:J75)</f>
        <v>0</v>
      </c>
      <c r="K72" s="149">
        <f>SUM(K73:K75)</f>
        <v>0</v>
      </c>
      <c r="L72" s="125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0">
        <v>43</v>
      </c>
      <c r="I73" s="115"/>
      <c r="J73" s="115"/>
      <c r="K73" s="115"/>
      <c r="L73" s="115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5">
        <v>44</v>
      </c>
      <c r="I74" s="115"/>
      <c r="J74" s="115"/>
      <c r="K74" s="115"/>
      <c r="L74" s="115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0">
        <v>45</v>
      </c>
      <c r="I75" s="115"/>
      <c r="J75" s="115"/>
      <c r="K75" s="115"/>
      <c r="L75" s="115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5">
        <v>46</v>
      </c>
      <c r="I76" s="123">
        <f>I77</f>
        <v>0</v>
      </c>
      <c r="J76" s="124">
        <f>J77</f>
        <v>0</v>
      </c>
      <c r="K76" s="124">
        <f>K77</f>
        <v>0</v>
      </c>
      <c r="L76" s="125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0">
        <v>47</v>
      </c>
      <c r="I77" s="123">
        <f>SUM(I78:I80)</f>
        <v>0</v>
      </c>
      <c r="J77" s="124">
        <f>SUM(J78:J80)</f>
        <v>0</v>
      </c>
      <c r="K77" s="124">
        <f>SUM(K78:K80)</f>
        <v>0</v>
      </c>
      <c r="L77" s="125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5">
        <v>48</v>
      </c>
      <c r="I78" s="112"/>
      <c r="J78" s="112"/>
      <c r="K78" s="112"/>
      <c r="L78" s="112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0">
        <v>49</v>
      </c>
      <c r="I79" s="115"/>
      <c r="J79" s="115"/>
      <c r="K79" s="115"/>
      <c r="L79" s="115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5">
        <v>50</v>
      </c>
      <c r="I80" s="122"/>
      <c r="J80" s="112"/>
      <c r="K80" s="112"/>
      <c r="L80" s="112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0">
        <v>51</v>
      </c>
      <c r="I81" s="123">
        <f>I82</f>
        <v>0</v>
      </c>
      <c r="J81" s="124">
        <f aca="true" t="shared" si="4" ref="J81:L83">J82</f>
        <v>0</v>
      </c>
      <c r="K81" s="124">
        <f t="shared" si="4"/>
        <v>0</v>
      </c>
      <c r="L81" s="125">
        <f t="shared" si="4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5">
        <v>52</v>
      </c>
      <c r="I82" s="123">
        <f>I83</f>
        <v>0</v>
      </c>
      <c r="J82" s="124">
        <f t="shared" si="4"/>
        <v>0</v>
      </c>
      <c r="K82" s="124">
        <f t="shared" si="4"/>
        <v>0</v>
      </c>
      <c r="L82" s="125">
        <f t="shared" si="4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0">
        <v>53</v>
      </c>
      <c r="I83" s="123">
        <f>I84</f>
        <v>0</v>
      </c>
      <c r="J83" s="124">
        <f t="shared" si="4"/>
        <v>0</v>
      </c>
      <c r="K83" s="124">
        <f t="shared" si="4"/>
        <v>0</v>
      </c>
      <c r="L83" s="125">
        <f t="shared" si="4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5">
        <v>54</v>
      </c>
      <c r="I84" s="116"/>
      <c r="J84" s="115"/>
      <c r="K84" s="115"/>
      <c r="L84" s="115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0">
        <v>55</v>
      </c>
      <c r="I85" s="123">
        <f>I86</f>
        <v>0</v>
      </c>
      <c r="J85" s="124">
        <f aca="true" t="shared" si="5" ref="J85:L87">J86</f>
        <v>0</v>
      </c>
      <c r="K85" s="124">
        <f t="shared" si="5"/>
        <v>0</v>
      </c>
      <c r="L85" s="125">
        <f t="shared" si="5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5">
        <v>56</v>
      </c>
      <c r="I86" s="123">
        <f>I87</f>
        <v>0</v>
      </c>
      <c r="J86" s="124">
        <f t="shared" si="5"/>
        <v>0</v>
      </c>
      <c r="K86" s="124">
        <f t="shared" si="5"/>
        <v>0</v>
      </c>
      <c r="L86" s="125">
        <f t="shared" si="5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0">
        <v>57</v>
      </c>
      <c r="I87" s="123">
        <f>I88</f>
        <v>0</v>
      </c>
      <c r="J87" s="124">
        <f t="shared" si="5"/>
        <v>0</v>
      </c>
      <c r="K87" s="124">
        <f t="shared" si="5"/>
        <v>0</v>
      </c>
      <c r="L87" s="125">
        <f t="shared" si="5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5">
        <v>58</v>
      </c>
      <c r="I88" s="123">
        <f>SUM(I89:I92)-I90</f>
        <v>0</v>
      </c>
      <c r="J88" s="124">
        <f>SUM(J89:J92)-J90</f>
        <v>0</v>
      </c>
      <c r="K88" s="124">
        <f>SUM(K89:K92)-K90</f>
        <v>0</v>
      </c>
      <c r="L88" s="125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1">
        <v>59</v>
      </c>
      <c r="I89" s="115"/>
      <c r="J89" s="115"/>
      <c r="K89" s="115"/>
      <c r="L89" s="115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272">
        <v>1</v>
      </c>
      <c r="B90" s="273"/>
      <c r="C90" s="273"/>
      <c r="D90" s="273"/>
      <c r="E90" s="273"/>
      <c r="F90" s="274"/>
      <c r="G90" s="209">
        <v>2</v>
      </c>
      <c r="H90" s="210">
        <v>3</v>
      </c>
      <c r="I90" s="211">
        <v>4</v>
      </c>
      <c r="J90" s="212">
        <v>5</v>
      </c>
      <c r="K90" s="212">
        <v>6</v>
      </c>
      <c r="L90" s="213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2">
        <v>60</v>
      </c>
      <c r="I91" s="115"/>
      <c r="J91" s="115"/>
      <c r="K91" s="115"/>
      <c r="L91" s="115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2.75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2">
        <v>61</v>
      </c>
      <c r="I92" s="116"/>
      <c r="J92" s="115"/>
      <c r="K92" s="115"/>
      <c r="L92" s="115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2.75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2">
        <v>62</v>
      </c>
      <c r="I93" s="123">
        <f>SUM(I94+I99+I104)</f>
        <v>0</v>
      </c>
      <c r="J93" s="124">
        <f>SUM(J94+J99+J104)</f>
        <v>0</v>
      </c>
      <c r="K93" s="124">
        <f>SUM(K94+K99+K104)</f>
        <v>0</v>
      </c>
      <c r="L93" s="125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2.75">
      <c r="A94" s="46">
        <v>2</v>
      </c>
      <c r="B94" s="53">
        <v>5</v>
      </c>
      <c r="C94" s="46">
        <v>1</v>
      </c>
      <c r="D94" s="53"/>
      <c r="E94" s="53"/>
      <c r="F94" s="57"/>
      <c r="G94" s="219" t="s">
        <v>95</v>
      </c>
      <c r="H94" s="192">
        <v>63</v>
      </c>
      <c r="I94" s="119">
        <f>I95</f>
        <v>0</v>
      </c>
      <c r="J94" s="120">
        <f aca="true" t="shared" si="6" ref="J94:L95">J95</f>
        <v>0</v>
      </c>
      <c r="K94" s="120">
        <f t="shared" si="6"/>
        <v>0</v>
      </c>
      <c r="L94" s="121">
        <f t="shared" si="6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2.75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2">
        <v>64</v>
      </c>
      <c r="I95" s="123">
        <f>I96</f>
        <v>0</v>
      </c>
      <c r="J95" s="124">
        <f t="shared" si="6"/>
        <v>0</v>
      </c>
      <c r="K95" s="124">
        <f t="shared" si="6"/>
        <v>0</v>
      </c>
      <c r="L95" s="125">
        <f t="shared" si="6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2.75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2">
        <v>65</v>
      </c>
      <c r="I96" s="123">
        <f>SUM(I97:I98)</f>
        <v>0</v>
      </c>
      <c r="J96" s="124">
        <f>SUM(J97:J98)</f>
        <v>0</v>
      </c>
      <c r="K96" s="124">
        <f>SUM(K97:K98)</f>
        <v>0</v>
      </c>
      <c r="L96" s="125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2.75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2">
        <v>66</v>
      </c>
      <c r="I97" s="115"/>
      <c r="J97" s="115"/>
      <c r="K97" s="115"/>
      <c r="L97" s="115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ht="12.75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2">
        <v>67</v>
      </c>
      <c r="I98" s="126"/>
      <c r="J98" s="117"/>
      <c r="K98" s="117"/>
      <c r="L98" s="117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0" t="s">
        <v>96</v>
      </c>
      <c r="H99" s="192">
        <v>68</v>
      </c>
      <c r="I99" s="123">
        <f>I100</f>
        <v>0</v>
      </c>
      <c r="J99" s="124">
        <f aca="true" t="shared" si="7" ref="J99:L100">J100</f>
        <v>0</v>
      </c>
      <c r="K99" s="125">
        <f t="shared" si="7"/>
        <v>0</v>
      </c>
      <c r="L99" s="123">
        <f t="shared" si="7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2">
        <v>69</v>
      </c>
      <c r="I100" s="123">
        <f>I101</f>
        <v>0</v>
      </c>
      <c r="J100" s="124">
        <f t="shared" si="7"/>
        <v>0</v>
      </c>
      <c r="K100" s="125">
        <f t="shared" si="7"/>
        <v>0</v>
      </c>
      <c r="L100" s="123">
        <f t="shared" si="7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2">
        <v>70</v>
      </c>
      <c r="I101" s="123">
        <f>SUM(I102:I103)</f>
        <v>0</v>
      </c>
      <c r="J101" s="124">
        <f>SUM(J102:J103)</f>
        <v>0</v>
      </c>
      <c r="K101" s="125">
        <f>SUM(K102:K103)</f>
        <v>0</v>
      </c>
      <c r="L101" s="123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12.75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2">
        <v>71</v>
      </c>
      <c r="I102" s="116"/>
      <c r="J102" s="115"/>
      <c r="K102" s="115"/>
      <c r="L102" s="115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2">
        <v>72</v>
      </c>
      <c r="I103" s="115"/>
      <c r="J103" s="115"/>
      <c r="K103" s="115"/>
      <c r="L103" s="115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2">
        <v>73</v>
      </c>
      <c r="I104" s="123">
        <f aca="true" t="shared" si="8" ref="I104:L105">I105</f>
        <v>0</v>
      </c>
      <c r="J104" s="124">
        <f t="shared" si="8"/>
        <v>0</v>
      </c>
      <c r="K104" s="125">
        <f t="shared" si="8"/>
        <v>0</v>
      </c>
      <c r="L104" s="123">
        <f t="shared" si="8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2">
        <v>74</v>
      </c>
      <c r="I105" s="123">
        <f t="shared" si="8"/>
        <v>0</v>
      </c>
      <c r="J105" s="124">
        <f t="shared" si="8"/>
        <v>0</v>
      </c>
      <c r="K105" s="125">
        <f t="shared" si="8"/>
        <v>0</v>
      </c>
      <c r="L105" s="123">
        <f t="shared" si="8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2">
        <v>75</v>
      </c>
      <c r="I106" s="144">
        <f>SUM(I107:I108)</f>
        <v>0</v>
      </c>
      <c r="J106" s="148">
        <f>SUM(J107:J108)</f>
        <v>0</v>
      </c>
      <c r="K106" s="149">
        <f>SUM(K107:K108)</f>
        <v>0</v>
      </c>
      <c r="L106" s="144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2">
        <v>76</v>
      </c>
      <c r="I107" s="115"/>
      <c r="J107" s="115"/>
      <c r="K107" s="115"/>
      <c r="L107" s="115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2">
        <v>77</v>
      </c>
      <c r="I108" s="127"/>
      <c r="J108" s="128"/>
      <c r="K108" s="128"/>
      <c r="L108" s="128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0" t="s">
        <v>43</v>
      </c>
      <c r="H109" s="192">
        <v>78</v>
      </c>
      <c r="I109" s="123">
        <f>SUM(I110+I115+I119+I123+I127)</f>
        <v>0</v>
      </c>
      <c r="J109" s="124">
        <f>SUM(J110+J115+J119+J123+J127)</f>
        <v>0</v>
      </c>
      <c r="K109" s="125">
        <f>SUM(K110+K115+K119+K123+K127)</f>
        <v>0</v>
      </c>
      <c r="L109" s="123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1" t="s">
        <v>98</v>
      </c>
      <c r="H110" s="192">
        <v>79</v>
      </c>
      <c r="I110" s="144">
        <f aca="true" t="shared" si="9" ref="I110:L111">I111</f>
        <v>0</v>
      </c>
      <c r="J110" s="148">
        <f t="shared" si="9"/>
        <v>0</v>
      </c>
      <c r="K110" s="149">
        <f t="shared" si="9"/>
        <v>0</v>
      </c>
      <c r="L110" s="144">
        <f t="shared" si="9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2">
        <v>80</v>
      </c>
      <c r="I111" s="123">
        <f t="shared" si="9"/>
        <v>0</v>
      </c>
      <c r="J111" s="124">
        <f t="shared" si="9"/>
        <v>0</v>
      </c>
      <c r="K111" s="125">
        <f t="shared" si="9"/>
        <v>0</v>
      </c>
      <c r="L111" s="123">
        <f t="shared" si="9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12.75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2">
        <v>81</v>
      </c>
      <c r="I112" s="123">
        <f>SUM(I113:I114)</f>
        <v>0</v>
      </c>
      <c r="J112" s="124">
        <f>SUM(J113:J114)</f>
        <v>0</v>
      </c>
      <c r="K112" s="125">
        <f>SUM(K113:K114)</f>
        <v>0</v>
      </c>
      <c r="L112" s="123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2">
        <v>82</v>
      </c>
      <c r="I113" s="116"/>
      <c r="J113" s="115"/>
      <c r="K113" s="115"/>
      <c r="L113" s="115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12.75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2">
        <v>83</v>
      </c>
      <c r="I114" s="112"/>
      <c r="J114" s="112"/>
      <c r="K114" s="112"/>
      <c r="L114" s="112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12.75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2">
        <v>84</v>
      </c>
      <c r="I115" s="123">
        <f>I116</f>
        <v>0</v>
      </c>
      <c r="J115" s="124">
        <f aca="true" t="shared" si="10" ref="J115:L117">J116</f>
        <v>0</v>
      </c>
      <c r="K115" s="125">
        <f t="shared" si="10"/>
        <v>0</v>
      </c>
      <c r="L115" s="123">
        <f t="shared" si="10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2">
        <v>85</v>
      </c>
      <c r="I116" s="123">
        <f>I117</f>
        <v>0</v>
      </c>
      <c r="J116" s="124">
        <f t="shared" si="10"/>
        <v>0</v>
      </c>
      <c r="K116" s="125">
        <f t="shared" si="10"/>
        <v>0</v>
      </c>
      <c r="L116" s="123">
        <f t="shared" si="10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2">
        <v>86</v>
      </c>
      <c r="I117" s="150">
        <f>I118</f>
        <v>0</v>
      </c>
      <c r="J117" s="151">
        <f t="shared" si="10"/>
        <v>0</v>
      </c>
      <c r="K117" s="152">
        <f t="shared" si="10"/>
        <v>0</v>
      </c>
      <c r="L117" s="150">
        <f t="shared" si="10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ht="12.75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2">
        <v>87</v>
      </c>
      <c r="I118" s="115"/>
      <c r="J118" s="115"/>
      <c r="K118" s="115"/>
      <c r="L118" s="115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18" t="s">
        <v>45</v>
      </c>
      <c r="H119" s="192">
        <v>88</v>
      </c>
      <c r="I119" s="119">
        <f>I120</f>
        <v>0</v>
      </c>
      <c r="J119" s="120">
        <f aca="true" t="shared" si="11" ref="J119:L121">J120</f>
        <v>0</v>
      </c>
      <c r="K119" s="121">
        <f t="shared" si="11"/>
        <v>0</v>
      </c>
      <c r="L119" s="119">
        <f t="shared" si="11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6.2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2">
        <v>89</v>
      </c>
      <c r="I120" s="123">
        <f>I121</f>
        <v>0</v>
      </c>
      <c r="J120" s="124">
        <f t="shared" si="11"/>
        <v>0</v>
      </c>
      <c r="K120" s="125">
        <f t="shared" si="11"/>
        <v>0</v>
      </c>
      <c r="L120" s="123">
        <f t="shared" si="11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2">
        <v>90</v>
      </c>
      <c r="I121" s="123">
        <f>I122</f>
        <v>0</v>
      </c>
      <c r="J121" s="124">
        <f t="shared" si="11"/>
        <v>0</v>
      </c>
      <c r="K121" s="125">
        <f t="shared" si="11"/>
        <v>0</v>
      </c>
      <c r="L121" s="123">
        <f t="shared" si="11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2">
        <v>91</v>
      </c>
      <c r="I122" s="116"/>
      <c r="J122" s="115"/>
      <c r="K122" s="115"/>
      <c r="L122" s="115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6.25">
      <c r="A123" s="64">
        <v>2</v>
      </c>
      <c r="B123" s="46">
        <v>6</v>
      </c>
      <c r="C123" s="53">
        <v>4</v>
      </c>
      <c r="D123" s="63"/>
      <c r="E123" s="46"/>
      <c r="F123" s="57"/>
      <c r="G123" s="218" t="s">
        <v>46</v>
      </c>
      <c r="H123" s="192">
        <v>92</v>
      </c>
      <c r="I123" s="119">
        <f>I124</f>
        <v>0</v>
      </c>
      <c r="J123" s="120">
        <f aca="true" t="shared" si="12" ref="J123:L125">J124</f>
        <v>0</v>
      </c>
      <c r="K123" s="121">
        <f t="shared" si="12"/>
        <v>0</v>
      </c>
      <c r="L123" s="119">
        <f t="shared" si="12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2">
        <v>93</v>
      </c>
      <c r="I124" s="123">
        <f>I125</f>
        <v>0</v>
      </c>
      <c r="J124" s="124">
        <f t="shared" si="12"/>
        <v>0</v>
      </c>
      <c r="K124" s="125">
        <f t="shared" si="12"/>
        <v>0</v>
      </c>
      <c r="L124" s="123">
        <f t="shared" si="12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2">
        <v>94</v>
      </c>
      <c r="I125" s="123">
        <f>I126</f>
        <v>0</v>
      </c>
      <c r="J125" s="124">
        <f t="shared" si="12"/>
        <v>0</v>
      </c>
      <c r="K125" s="125">
        <f t="shared" si="12"/>
        <v>0</v>
      </c>
      <c r="L125" s="123">
        <f t="shared" si="12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2">
        <v>95</v>
      </c>
      <c r="I126" s="116"/>
      <c r="J126" s="115"/>
      <c r="K126" s="115"/>
      <c r="L126" s="115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2" t="s">
        <v>101</v>
      </c>
      <c r="H127" s="192">
        <v>96</v>
      </c>
      <c r="I127" s="145">
        <f>I128</f>
        <v>0</v>
      </c>
      <c r="J127" s="146">
        <f aca="true" t="shared" si="13" ref="J127:L129">J128</f>
        <v>0</v>
      </c>
      <c r="K127" s="147">
        <f t="shared" si="13"/>
        <v>0</v>
      </c>
      <c r="L127" s="145">
        <f t="shared" si="13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6.2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2">
        <v>97</v>
      </c>
      <c r="I128" s="123">
        <f>I129</f>
        <v>0</v>
      </c>
      <c r="J128" s="124">
        <f t="shared" si="13"/>
        <v>0</v>
      </c>
      <c r="K128" s="125">
        <f t="shared" si="13"/>
        <v>0</v>
      </c>
      <c r="L128" s="123">
        <f t="shared" si="13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2">
        <v>98</v>
      </c>
      <c r="I129" s="123">
        <f>I130</f>
        <v>0</v>
      </c>
      <c r="J129" s="124">
        <f t="shared" si="13"/>
        <v>0</v>
      </c>
      <c r="K129" s="125">
        <f t="shared" si="13"/>
        <v>0</v>
      </c>
      <c r="L129" s="123">
        <f t="shared" si="13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2">
        <v>99</v>
      </c>
      <c r="I130" s="116"/>
      <c r="J130" s="115"/>
      <c r="K130" s="115"/>
      <c r="L130" s="115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264">
        <v>1</v>
      </c>
      <c r="B131" s="265"/>
      <c r="C131" s="265"/>
      <c r="D131" s="265"/>
      <c r="E131" s="265"/>
      <c r="F131" s="266"/>
      <c r="G131" s="214">
        <v>2</v>
      </c>
      <c r="H131" s="214">
        <v>3</v>
      </c>
      <c r="I131" s="213">
        <v>4</v>
      </c>
      <c r="J131" s="212">
        <v>5</v>
      </c>
      <c r="K131" s="213">
        <v>6</v>
      </c>
      <c r="L131" s="211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3">
        <v>100</v>
      </c>
      <c r="I132" s="125">
        <f>SUM(I133+I138+I143)</f>
        <v>0</v>
      </c>
      <c r="J132" s="124">
        <f>SUM(J133+J138+J143)</f>
        <v>0</v>
      </c>
      <c r="K132" s="125">
        <f>SUM(K133+K138+K143)</f>
        <v>0</v>
      </c>
      <c r="L132" s="123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12.75">
      <c r="A133" s="31">
        <v>2</v>
      </c>
      <c r="B133" s="30">
        <v>7</v>
      </c>
      <c r="C133" s="30">
        <v>1</v>
      </c>
      <c r="D133" s="47"/>
      <c r="E133" s="47"/>
      <c r="F133" s="40"/>
      <c r="G133" s="220" t="s">
        <v>103</v>
      </c>
      <c r="H133" s="193">
        <v>101</v>
      </c>
      <c r="I133" s="125">
        <f aca="true" t="shared" si="14" ref="I133:L134">I134</f>
        <v>0</v>
      </c>
      <c r="J133" s="124">
        <f t="shared" si="14"/>
        <v>0</v>
      </c>
      <c r="K133" s="125">
        <f t="shared" si="14"/>
        <v>0</v>
      </c>
      <c r="L133" s="123">
        <f t="shared" si="14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3">
        <v>102</v>
      </c>
      <c r="I134" s="125">
        <f t="shared" si="14"/>
        <v>0</v>
      </c>
      <c r="J134" s="124">
        <f t="shared" si="14"/>
        <v>0</v>
      </c>
      <c r="K134" s="125">
        <f t="shared" si="14"/>
        <v>0</v>
      </c>
      <c r="L134" s="123">
        <f t="shared" si="14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3">
        <v>103</v>
      </c>
      <c r="I135" s="125">
        <f>SUM(I136:I137)</f>
        <v>0</v>
      </c>
      <c r="J135" s="124">
        <f>SUM(J136:J137)</f>
        <v>0</v>
      </c>
      <c r="K135" s="125">
        <f>SUM(K136:K137)</f>
        <v>0</v>
      </c>
      <c r="L135" s="123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3">
        <v>104</v>
      </c>
      <c r="I136" s="113"/>
      <c r="J136" s="113"/>
      <c r="K136" s="113"/>
      <c r="L136" s="11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3">
        <v>105</v>
      </c>
      <c r="I137" s="129"/>
      <c r="J137" s="114"/>
      <c r="K137" s="114"/>
      <c r="L137" s="114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6.25">
      <c r="A138" s="34">
        <v>2</v>
      </c>
      <c r="B138" s="43">
        <v>7</v>
      </c>
      <c r="C138" s="34">
        <v>2</v>
      </c>
      <c r="D138" s="43"/>
      <c r="E138" s="50"/>
      <c r="F138" s="70"/>
      <c r="G138" s="223" t="s">
        <v>47</v>
      </c>
      <c r="H138" s="193">
        <v>106</v>
      </c>
      <c r="I138" s="149">
        <f aca="true" t="shared" si="15" ref="I138:L139">I139</f>
        <v>0</v>
      </c>
      <c r="J138" s="148">
        <f t="shared" si="15"/>
        <v>0</v>
      </c>
      <c r="K138" s="149">
        <f t="shared" si="15"/>
        <v>0</v>
      </c>
      <c r="L138" s="144">
        <f t="shared" si="15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6.2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3">
        <v>107</v>
      </c>
      <c r="I139" s="125">
        <f>I140</f>
        <v>0</v>
      </c>
      <c r="J139" s="124">
        <f t="shared" si="15"/>
        <v>0</v>
      </c>
      <c r="K139" s="125">
        <f t="shared" si="15"/>
        <v>0</v>
      </c>
      <c r="L139" s="123">
        <f t="shared" si="15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6.2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3">
        <v>108</v>
      </c>
      <c r="I140" s="125">
        <f>SUM(I141:I142)</f>
        <v>0</v>
      </c>
      <c r="J140" s="124">
        <f>SUM(J141:J142)</f>
        <v>0</v>
      </c>
      <c r="K140" s="125">
        <f>SUM(K141:K142)</f>
        <v>0</v>
      </c>
      <c r="L140" s="123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3">
        <v>109</v>
      </c>
      <c r="I141" s="129"/>
      <c r="J141" s="114"/>
      <c r="K141" s="114"/>
      <c r="L141" s="114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3">
        <v>110</v>
      </c>
      <c r="I142" s="114"/>
      <c r="J142" s="114"/>
      <c r="K142" s="114"/>
      <c r="L142" s="114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ht="12.75">
      <c r="A143" s="31">
        <v>2</v>
      </c>
      <c r="B143" s="30">
        <v>7</v>
      </c>
      <c r="C143" s="31">
        <v>3</v>
      </c>
      <c r="D143" s="30"/>
      <c r="E143" s="47"/>
      <c r="F143" s="40"/>
      <c r="G143" s="220" t="s">
        <v>108</v>
      </c>
      <c r="H143" s="193">
        <v>111</v>
      </c>
      <c r="I143" s="125">
        <f>I144</f>
        <v>0</v>
      </c>
      <c r="J143" s="124">
        <f aca="true" t="shared" si="16" ref="J143:L144">J144</f>
        <v>0</v>
      </c>
      <c r="K143" s="125">
        <f t="shared" si="16"/>
        <v>0</v>
      </c>
      <c r="L143" s="123">
        <f t="shared" si="16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ht="12.75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3">
        <v>112</v>
      </c>
      <c r="I144" s="147">
        <f>I145</f>
        <v>0</v>
      </c>
      <c r="J144" s="146">
        <f t="shared" si="16"/>
        <v>0</v>
      </c>
      <c r="K144" s="147">
        <f t="shared" si="16"/>
        <v>0</v>
      </c>
      <c r="L144" s="145">
        <f t="shared" si="16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ht="12.75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3">
        <v>113</v>
      </c>
      <c r="I145" s="125">
        <f>SUM(I146:I147)</f>
        <v>0</v>
      </c>
      <c r="J145" s="124">
        <f>SUM(J146:J147)</f>
        <v>0</v>
      </c>
      <c r="K145" s="125">
        <f>SUM(K146:K147)</f>
        <v>0</v>
      </c>
      <c r="L145" s="123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ht="12.75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3">
        <v>114</v>
      </c>
      <c r="I146" s="130"/>
      <c r="J146" s="113"/>
      <c r="K146" s="113"/>
      <c r="L146" s="11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3">
        <v>115</v>
      </c>
      <c r="I147" s="114"/>
      <c r="J147" s="114"/>
      <c r="K147" s="114"/>
      <c r="L147" s="114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3">
        <v>116</v>
      </c>
      <c r="I148" s="121">
        <f>I149</f>
        <v>0</v>
      </c>
      <c r="J148" s="120">
        <f>J149</f>
        <v>0</v>
      </c>
      <c r="K148" s="121">
        <f>K149</f>
        <v>0</v>
      </c>
      <c r="L148" s="119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19" t="s">
        <v>48</v>
      </c>
      <c r="H149" s="193">
        <v>117</v>
      </c>
      <c r="I149" s="121">
        <f>I150+I154</f>
        <v>0</v>
      </c>
      <c r="J149" s="120">
        <f>J150+J154</f>
        <v>0</v>
      </c>
      <c r="K149" s="121">
        <f>K150+K154</f>
        <v>0</v>
      </c>
      <c r="L149" s="119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3">
        <v>118</v>
      </c>
      <c r="I150" s="125">
        <f>I151</f>
        <v>0</v>
      </c>
      <c r="J150" s="124">
        <f>J151</f>
        <v>0</v>
      </c>
      <c r="K150" s="125">
        <f>K151</f>
        <v>0</v>
      </c>
      <c r="L150" s="123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3">
        <v>119</v>
      </c>
      <c r="I151" s="121">
        <f>SUM(I152:I153)</f>
        <v>0</v>
      </c>
      <c r="J151" s="120">
        <f>SUM(J152:J153)</f>
        <v>0</v>
      </c>
      <c r="K151" s="121">
        <f>SUM(K152:K153)</f>
        <v>0</v>
      </c>
      <c r="L151" s="119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3">
        <v>120</v>
      </c>
      <c r="I152" s="114"/>
      <c r="J152" s="114"/>
      <c r="K152" s="114"/>
      <c r="L152" s="114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ht="12.75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3">
        <v>121</v>
      </c>
      <c r="I153" s="131"/>
      <c r="J153" s="118"/>
      <c r="K153" s="118"/>
      <c r="L153" s="118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3">
        <v>122</v>
      </c>
      <c r="I154" s="125">
        <f>I155</f>
        <v>0</v>
      </c>
      <c r="J154" s="124">
        <f aca="true" t="shared" si="17" ref="J154:L155">J155</f>
        <v>0</v>
      </c>
      <c r="K154" s="125">
        <f t="shared" si="17"/>
        <v>0</v>
      </c>
      <c r="L154" s="123">
        <f t="shared" si="17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ht="12.75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3">
        <v>123</v>
      </c>
      <c r="I155" s="125">
        <f>I156</f>
        <v>0</v>
      </c>
      <c r="J155" s="124">
        <f t="shared" si="17"/>
        <v>0</v>
      </c>
      <c r="K155" s="125">
        <f t="shared" si="17"/>
        <v>0</v>
      </c>
      <c r="L155" s="123">
        <f t="shared" si="17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ht="12.75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3">
        <v>124</v>
      </c>
      <c r="I156" s="132"/>
      <c r="J156" s="133"/>
      <c r="K156" s="133"/>
      <c r="L156" s="13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3">
        <v>125</v>
      </c>
      <c r="I157" s="125">
        <f>I158+I162</f>
        <v>0</v>
      </c>
      <c r="J157" s="124">
        <f>J158+J162</f>
        <v>0</v>
      </c>
      <c r="K157" s="125">
        <f>K158+K162</f>
        <v>0</v>
      </c>
      <c r="L157" s="123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0" t="s">
        <v>156</v>
      </c>
      <c r="H158" s="193">
        <v>126</v>
      </c>
      <c r="I158" s="125">
        <f>I159</f>
        <v>0</v>
      </c>
      <c r="J158" s="124">
        <f aca="true" t="shared" si="18" ref="J158:L160">J159</f>
        <v>0</v>
      </c>
      <c r="K158" s="125">
        <f t="shared" si="18"/>
        <v>0</v>
      </c>
      <c r="L158" s="123">
        <f t="shared" si="18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3">
        <v>127</v>
      </c>
      <c r="I159" s="121">
        <f>I160</f>
        <v>0</v>
      </c>
      <c r="J159" s="120">
        <f t="shared" si="18"/>
        <v>0</v>
      </c>
      <c r="K159" s="121">
        <f t="shared" si="18"/>
        <v>0</v>
      </c>
      <c r="L159" s="119">
        <f t="shared" si="18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3">
        <v>128</v>
      </c>
      <c r="I160" s="125">
        <f>I161</f>
        <v>0</v>
      </c>
      <c r="J160" s="124">
        <f t="shared" si="18"/>
        <v>0</v>
      </c>
      <c r="K160" s="125">
        <f t="shared" si="18"/>
        <v>0</v>
      </c>
      <c r="L160" s="123">
        <f t="shared" si="18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3">
        <v>129</v>
      </c>
      <c r="I161" s="130"/>
      <c r="J161" s="113"/>
      <c r="K161" s="113"/>
      <c r="L161" s="11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0" t="s">
        <v>155</v>
      </c>
      <c r="H162" s="193">
        <v>130</v>
      </c>
      <c r="I162" s="125">
        <f>SUM(I163+I168)</f>
        <v>0</v>
      </c>
      <c r="J162" s="124">
        <f>SUM(J163+J168)</f>
        <v>0</v>
      </c>
      <c r="K162" s="125">
        <f>SUM(K163+K168)</f>
        <v>0</v>
      </c>
      <c r="L162" s="123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3">
        <v>131</v>
      </c>
      <c r="I163" s="121">
        <f>I164</f>
        <v>0</v>
      </c>
      <c r="J163" s="120">
        <f>J164</f>
        <v>0</v>
      </c>
      <c r="K163" s="121">
        <f>K164</f>
        <v>0</v>
      </c>
      <c r="L163" s="119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3">
        <v>132</v>
      </c>
      <c r="I164" s="125">
        <f>SUM(I165:I167)</f>
        <v>0</v>
      </c>
      <c r="J164" s="124">
        <f>SUM(J165:J167)</f>
        <v>0</v>
      </c>
      <c r="K164" s="125">
        <f>SUM(K165:K167)</f>
        <v>0</v>
      </c>
      <c r="L164" s="123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3">
        <v>133</v>
      </c>
      <c r="I165" s="131"/>
      <c r="J165" s="122"/>
      <c r="K165" s="122"/>
      <c r="L165" s="122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3">
        <v>134</v>
      </c>
      <c r="I166" s="114"/>
      <c r="J166" s="127"/>
      <c r="K166" s="127"/>
      <c r="L166" s="127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3">
        <v>135</v>
      </c>
      <c r="I167" s="129"/>
      <c r="J167" s="114"/>
      <c r="K167" s="114"/>
      <c r="L167" s="114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3">
        <v>136</v>
      </c>
      <c r="I168" s="125">
        <f>I169</f>
        <v>0</v>
      </c>
      <c r="J168" s="124">
        <f>J169</f>
        <v>0</v>
      </c>
      <c r="K168" s="125">
        <f>K169</f>
        <v>0</v>
      </c>
      <c r="L168" s="123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3">
        <v>137</v>
      </c>
      <c r="I169" s="121">
        <f>SUM(I170:I173)-I171</f>
        <v>0</v>
      </c>
      <c r="J169" s="120">
        <f>SUM(J170:J173)-J171</f>
        <v>0</v>
      </c>
      <c r="K169" s="121">
        <f>SUM(K170:K173)-K171</f>
        <v>0</v>
      </c>
      <c r="L169" s="119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59" t="s">
        <v>134</v>
      </c>
      <c r="H170" s="193">
        <v>138</v>
      </c>
      <c r="I170" s="129"/>
      <c r="J170" s="122"/>
      <c r="K170" s="122"/>
      <c r="L170" s="122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267">
        <v>1</v>
      </c>
      <c r="B171" s="265"/>
      <c r="C171" s="265"/>
      <c r="D171" s="265"/>
      <c r="E171" s="265"/>
      <c r="F171" s="266"/>
      <c r="G171" s="203">
        <v>2</v>
      </c>
      <c r="H171" s="203">
        <v>3</v>
      </c>
      <c r="I171" s="204">
        <v>4</v>
      </c>
      <c r="J171" s="215">
        <v>5</v>
      </c>
      <c r="K171" s="215">
        <v>6</v>
      </c>
      <c r="L171" s="215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4">
        <v>139</v>
      </c>
      <c r="I172" s="122"/>
      <c r="J172" s="115"/>
      <c r="K172" s="115"/>
      <c r="L172" s="115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5">
        <v>140</v>
      </c>
      <c r="I173" s="127"/>
      <c r="J173" s="127"/>
      <c r="K173" s="127"/>
      <c r="L173" s="127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2" t="s">
        <v>54</v>
      </c>
      <c r="H174" s="194">
        <v>141</v>
      </c>
      <c r="I174" s="110">
        <f>SUM(I175+I226+I286)</f>
        <v>0</v>
      </c>
      <c r="J174" s="134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3" t="s">
        <v>55</v>
      </c>
      <c r="H175" s="195">
        <v>142</v>
      </c>
      <c r="I175" s="123">
        <f>SUM(I176+I197+I205+I216+I220)</f>
        <v>0</v>
      </c>
      <c r="J175" s="119">
        <f>SUM(J176+J197+J205+J216+J220)</f>
        <v>0</v>
      </c>
      <c r="K175" s="119">
        <f>SUM(K176+K197+K205+K216+K220)</f>
        <v>0</v>
      </c>
      <c r="L175" s="119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4" t="s">
        <v>56</v>
      </c>
      <c r="H176" s="194">
        <v>143</v>
      </c>
      <c r="I176" s="119">
        <f>SUM(I177+I180+I185+I189+I194)</f>
        <v>0</v>
      </c>
      <c r="J176" s="124">
        <f>SUM(J177+J180+J185+J189+J194)</f>
        <v>0</v>
      </c>
      <c r="K176" s="125">
        <f>SUM(K177+K180+K185+K189+K194)</f>
        <v>0</v>
      </c>
      <c r="L176" s="123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5">
        <v>144</v>
      </c>
      <c r="I177" s="123">
        <f aca="true" t="shared" si="19" ref="I177:L178">I178</f>
        <v>0</v>
      </c>
      <c r="J177" s="120">
        <f t="shared" si="19"/>
        <v>0</v>
      </c>
      <c r="K177" s="121">
        <f t="shared" si="19"/>
        <v>0</v>
      </c>
      <c r="L177" s="119">
        <f t="shared" si="19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4">
        <v>145</v>
      </c>
      <c r="I178" s="119">
        <f t="shared" si="19"/>
        <v>0</v>
      </c>
      <c r="J178" s="123">
        <f t="shared" si="19"/>
        <v>0</v>
      </c>
      <c r="K178" s="123">
        <f t="shared" si="19"/>
        <v>0</v>
      </c>
      <c r="L178" s="123">
        <f t="shared" si="19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5">
        <v>146</v>
      </c>
      <c r="I179" s="116"/>
      <c r="J179" s="115"/>
      <c r="K179" s="115"/>
      <c r="L179" s="115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4">
        <v>147</v>
      </c>
      <c r="I180" s="119">
        <f>I181</f>
        <v>0</v>
      </c>
      <c r="J180" s="120">
        <f>J181</f>
        <v>0</v>
      </c>
      <c r="K180" s="121">
        <f>K181</f>
        <v>0</v>
      </c>
      <c r="L180" s="119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5">
        <v>148</v>
      </c>
      <c r="I181" s="123">
        <f>SUM(I182:I184)</f>
        <v>0</v>
      </c>
      <c r="J181" s="124">
        <f>SUM(J182:J184)</f>
        <v>0</v>
      </c>
      <c r="K181" s="125">
        <f>SUM(K182:K184)</f>
        <v>0</v>
      </c>
      <c r="L181" s="123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4">
        <v>149</v>
      </c>
      <c r="I182" s="122"/>
      <c r="J182" s="112"/>
      <c r="K182" s="112"/>
      <c r="L182" s="128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5">
        <v>150</v>
      </c>
      <c r="I183" s="116"/>
      <c r="J183" s="115"/>
      <c r="K183" s="115"/>
      <c r="L183" s="115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4">
        <v>151</v>
      </c>
      <c r="I184" s="122"/>
      <c r="J184" s="112"/>
      <c r="K184" s="112"/>
      <c r="L184" s="128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5">
        <v>152</v>
      </c>
      <c r="I185" s="123">
        <f>I186</f>
        <v>0</v>
      </c>
      <c r="J185" s="124">
        <f>J186</f>
        <v>0</v>
      </c>
      <c r="K185" s="125">
        <f>K186</f>
        <v>0</v>
      </c>
      <c r="L185" s="123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4">
        <v>153</v>
      </c>
      <c r="I186" s="123">
        <f>SUM(I187:I188)</f>
        <v>0</v>
      </c>
      <c r="J186" s="124">
        <f>SUM(J187:J188)</f>
        <v>0</v>
      </c>
      <c r="K186" s="125">
        <f>SUM(K187:K188)</f>
        <v>0</v>
      </c>
      <c r="L186" s="123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5">
        <v>154</v>
      </c>
      <c r="I187" s="116"/>
      <c r="J187" s="115"/>
      <c r="K187" s="115"/>
      <c r="L187" s="128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4">
        <v>155</v>
      </c>
      <c r="I188" s="122"/>
      <c r="J188" s="115"/>
      <c r="K188" s="115"/>
      <c r="L188" s="115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5">
        <v>156</v>
      </c>
      <c r="I189" s="123">
        <f>I190</f>
        <v>0</v>
      </c>
      <c r="J189" s="148">
        <f>J190</f>
        <v>0</v>
      </c>
      <c r="K189" s="149">
        <f>K190</f>
        <v>0</v>
      </c>
      <c r="L189" s="144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4">
        <v>157</v>
      </c>
      <c r="I190" s="119">
        <f>SUM(I191:I193)</f>
        <v>0</v>
      </c>
      <c r="J190" s="124">
        <f>SUM(J191:J193)</f>
        <v>0</v>
      </c>
      <c r="K190" s="125">
        <f>SUM(K191:K193)</f>
        <v>0</v>
      </c>
      <c r="L190" s="123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5">
        <v>158</v>
      </c>
      <c r="I191" s="116"/>
      <c r="J191" s="115"/>
      <c r="K191" s="115"/>
      <c r="L191" s="128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4">
        <v>159</v>
      </c>
      <c r="I192" s="122"/>
      <c r="J192" s="112"/>
      <c r="K192" s="112"/>
      <c r="L192" s="115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5">
        <v>160</v>
      </c>
      <c r="I193" s="127"/>
      <c r="J193" s="128"/>
      <c r="K193" s="128"/>
      <c r="L193" s="128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4">
        <v>161</v>
      </c>
      <c r="I194" s="123">
        <f aca="true" t="shared" si="20" ref="I194:L195">I195</f>
        <v>0</v>
      </c>
      <c r="J194" s="124">
        <f t="shared" si="20"/>
        <v>0</v>
      </c>
      <c r="K194" s="125">
        <f t="shared" si="20"/>
        <v>0</v>
      </c>
      <c r="L194" s="123">
        <f t="shared" si="20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5">
        <v>162</v>
      </c>
      <c r="I195" s="125">
        <f t="shared" si="20"/>
        <v>0</v>
      </c>
      <c r="J195" s="125">
        <f t="shared" si="20"/>
        <v>0</v>
      </c>
      <c r="K195" s="125">
        <f t="shared" si="20"/>
        <v>0</v>
      </c>
      <c r="L195" s="125">
        <f t="shared" si="20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4">
        <v>163</v>
      </c>
      <c r="I196" s="112"/>
      <c r="J196" s="115"/>
      <c r="K196" s="115"/>
      <c r="L196" s="115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3" t="s">
        <v>65</v>
      </c>
      <c r="H197" s="195">
        <v>164</v>
      </c>
      <c r="I197" s="123">
        <f aca="true" t="shared" si="21" ref="I197:L198">I198</f>
        <v>0</v>
      </c>
      <c r="J197" s="148">
        <f t="shared" si="21"/>
        <v>0</v>
      </c>
      <c r="K197" s="149">
        <f t="shared" si="21"/>
        <v>0</v>
      </c>
      <c r="L197" s="144">
        <f t="shared" si="21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4">
        <v>165</v>
      </c>
      <c r="I198" s="119">
        <f t="shared" si="21"/>
        <v>0</v>
      </c>
      <c r="J198" s="124">
        <f t="shared" si="21"/>
        <v>0</v>
      </c>
      <c r="K198" s="125">
        <f t="shared" si="21"/>
        <v>0</v>
      </c>
      <c r="L198" s="123">
        <f t="shared" si="21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5">
        <v>166</v>
      </c>
      <c r="I199" s="123">
        <f>SUM(I200:I204)</f>
        <v>0</v>
      </c>
      <c r="J199" s="120">
        <f>SUM(J200:J204)</f>
        <v>0</v>
      </c>
      <c r="K199" s="121">
        <f>SUM(K200:K204)</f>
        <v>0</v>
      </c>
      <c r="L199" s="119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4">
        <v>167</v>
      </c>
      <c r="I200" s="112"/>
      <c r="J200" s="115"/>
      <c r="K200" s="115"/>
      <c r="L200" s="128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5">
        <v>168</v>
      </c>
      <c r="I201" s="115"/>
      <c r="J201" s="115"/>
      <c r="K201" s="115"/>
      <c r="L201" s="115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4">
        <v>169</v>
      </c>
      <c r="I202" s="115"/>
      <c r="J202" s="115"/>
      <c r="K202" s="115"/>
      <c r="L202" s="115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5">
        <v>170</v>
      </c>
      <c r="I203" s="115"/>
      <c r="J203" s="115"/>
      <c r="K203" s="115"/>
      <c r="L203" s="115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4">
        <v>171</v>
      </c>
      <c r="I204" s="115"/>
      <c r="J204" s="115"/>
      <c r="K204" s="115"/>
      <c r="L204" s="128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0" t="s">
        <v>122</v>
      </c>
      <c r="H205" s="195">
        <v>172</v>
      </c>
      <c r="I205" s="123">
        <f>SUM(I206+I210)</f>
        <v>0</v>
      </c>
      <c r="J205" s="124">
        <f>SUM(J206+J210)</f>
        <v>0</v>
      </c>
      <c r="K205" s="125">
        <f>SUM(K206+K210)</f>
        <v>0</v>
      </c>
      <c r="L205" s="123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4">
        <v>173</v>
      </c>
      <c r="I206" s="119">
        <f>I207</f>
        <v>0</v>
      </c>
      <c r="J206" s="120">
        <f>J207</f>
        <v>0</v>
      </c>
      <c r="K206" s="121">
        <f>K207</f>
        <v>0</v>
      </c>
      <c r="L206" s="119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5">
        <v>174</v>
      </c>
      <c r="I207" s="123">
        <f>I209</f>
        <v>0</v>
      </c>
      <c r="J207" s="124">
        <f>J209</f>
        <v>0</v>
      </c>
      <c r="K207" s="125">
        <f>K209</f>
        <v>0</v>
      </c>
      <c r="L207" s="123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264">
        <v>1</v>
      </c>
      <c r="B208" s="265"/>
      <c r="C208" s="265"/>
      <c r="D208" s="265"/>
      <c r="E208" s="265"/>
      <c r="F208" s="266"/>
      <c r="G208" s="212">
        <v>2</v>
      </c>
      <c r="H208" s="213">
        <v>3</v>
      </c>
      <c r="I208" s="205">
        <v>4</v>
      </c>
      <c r="J208" s="203">
        <v>5</v>
      </c>
      <c r="K208" s="204">
        <v>6</v>
      </c>
      <c r="L208" s="205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59" t="s">
        <v>136</v>
      </c>
      <c r="H209" s="191">
        <v>175</v>
      </c>
      <c r="I209" s="128"/>
      <c r="J209" s="128"/>
      <c r="K209" s="128"/>
      <c r="L209" s="128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196">
        <v>176</v>
      </c>
      <c r="I210" s="123">
        <f>I211</f>
        <v>0</v>
      </c>
      <c r="J210" s="124">
        <f>J211</f>
        <v>0</v>
      </c>
      <c r="K210" s="125">
        <f>K211</f>
        <v>0</v>
      </c>
      <c r="L210" s="123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1">
        <v>177</v>
      </c>
      <c r="I211" s="119">
        <f>SUM(I212:I215)</f>
        <v>0</v>
      </c>
      <c r="J211" s="120">
        <f>SUM(J212:J215)</f>
        <v>0</v>
      </c>
      <c r="K211" s="121">
        <f>SUM(K212:K215)</f>
        <v>0</v>
      </c>
      <c r="L211" s="119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196">
        <v>178</v>
      </c>
      <c r="I212" s="115"/>
      <c r="J212" s="115"/>
      <c r="K212" s="115"/>
      <c r="L212" s="128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1">
        <v>179</v>
      </c>
      <c r="I213" s="115"/>
      <c r="J213" s="115"/>
      <c r="K213" s="115"/>
      <c r="L213" s="115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196">
        <v>180</v>
      </c>
      <c r="I214" s="115"/>
      <c r="J214" s="115"/>
      <c r="K214" s="115"/>
      <c r="L214" s="115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1">
        <v>181</v>
      </c>
      <c r="I215" s="115"/>
      <c r="J215" s="115"/>
      <c r="K215" s="115"/>
      <c r="L215" s="115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19" t="s">
        <v>135</v>
      </c>
      <c r="H216" s="196">
        <v>182</v>
      </c>
      <c r="I216" s="119">
        <f>I217</f>
        <v>0</v>
      </c>
      <c r="J216" s="120">
        <f aca="true" t="shared" si="22" ref="J216:L218">J217</f>
        <v>0</v>
      </c>
      <c r="K216" s="121">
        <f t="shared" si="22"/>
        <v>0</v>
      </c>
      <c r="L216" s="121">
        <f t="shared" si="22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1">
        <v>183</v>
      </c>
      <c r="I217" s="145">
        <f>I218</f>
        <v>0</v>
      </c>
      <c r="J217" s="146">
        <f t="shared" si="22"/>
        <v>0</v>
      </c>
      <c r="K217" s="147">
        <f t="shared" si="22"/>
        <v>0</v>
      </c>
      <c r="L217" s="147">
        <f t="shared" si="22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196">
        <v>184</v>
      </c>
      <c r="I218" s="123">
        <f>I219</f>
        <v>0</v>
      </c>
      <c r="J218" s="124">
        <f t="shared" si="22"/>
        <v>0</v>
      </c>
      <c r="K218" s="125">
        <f t="shared" si="22"/>
        <v>0</v>
      </c>
      <c r="L218" s="125">
        <f t="shared" si="22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1">
        <v>185</v>
      </c>
      <c r="I219" s="128"/>
      <c r="J219" s="128"/>
      <c r="K219" s="128"/>
      <c r="L219" s="128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0" t="s">
        <v>157</v>
      </c>
      <c r="H220" s="196">
        <v>186</v>
      </c>
      <c r="I220" s="158">
        <f aca="true" t="shared" si="23" ref="I220:L221">I221</f>
        <v>0</v>
      </c>
      <c r="J220" s="158">
        <f t="shared" si="23"/>
        <v>0</v>
      </c>
      <c r="K220" s="158">
        <f t="shared" si="23"/>
        <v>0</v>
      </c>
      <c r="L220" s="158">
        <f t="shared" si="23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59" t="s">
        <v>157</v>
      </c>
      <c r="H221" s="191">
        <v>187</v>
      </c>
      <c r="I221" s="158">
        <f t="shared" si="23"/>
        <v>0</v>
      </c>
      <c r="J221" s="158">
        <f t="shared" si="23"/>
        <v>0</v>
      </c>
      <c r="K221" s="158">
        <f t="shared" si="23"/>
        <v>0</v>
      </c>
      <c r="L221" s="158">
        <f t="shared" si="23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59" t="s">
        <v>157</v>
      </c>
      <c r="H222" s="196">
        <v>188</v>
      </c>
      <c r="I222" s="158">
        <f>SUM(I223:I225)</f>
        <v>0</v>
      </c>
      <c r="J222" s="158">
        <f>SUM(J223:J225)</f>
        <v>0</v>
      </c>
      <c r="K222" s="158">
        <f>SUM(K223:K225)</f>
        <v>0</v>
      </c>
      <c r="L222" s="158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59" t="s">
        <v>158</v>
      </c>
      <c r="H223" s="191">
        <v>189</v>
      </c>
      <c r="I223" s="115"/>
      <c r="J223" s="115"/>
      <c r="K223" s="115"/>
      <c r="L223" s="115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59" t="s">
        <v>159</v>
      </c>
      <c r="H224" s="196">
        <v>190</v>
      </c>
      <c r="I224" s="115"/>
      <c r="J224" s="115"/>
      <c r="K224" s="115"/>
      <c r="L224" s="115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59" t="s">
        <v>160</v>
      </c>
      <c r="H225" s="191">
        <v>191</v>
      </c>
      <c r="I225" s="115"/>
      <c r="J225" s="115"/>
      <c r="K225" s="115"/>
      <c r="L225" s="115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196">
        <v>192</v>
      </c>
      <c r="I226" s="123">
        <f>SUM(I227+I257)</f>
        <v>0</v>
      </c>
      <c r="J226" s="124">
        <f>SUM(J227+J257)</f>
        <v>0</v>
      </c>
      <c r="K226" s="125">
        <f>SUM(K227+K257)</f>
        <v>0</v>
      </c>
      <c r="L226" s="125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2" t="s">
        <v>71</v>
      </c>
      <c r="H227" s="191">
        <v>193</v>
      </c>
      <c r="I227" s="145">
        <f>SUM(I228+I234+I238+I242+I246+I250+I253)</f>
        <v>0</v>
      </c>
      <c r="J227" s="146">
        <f>SUM(J228+J234+J238+J242+J246+J250+J253)</f>
        <v>0</v>
      </c>
      <c r="K227" s="147">
        <f>SUM(K228+K234+K238+K242+K246+K250+K253)</f>
        <v>0</v>
      </c>
      <c r="L227" s="147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196">
        <v>194</v>
      </c>
      <c r="I228" s="123">
        <f>I229</f>
        <v>0</v>
      </c>
      <c r="J228" s="124">
        <f>J229</f>
        <v>0</v>
      </c>
      <c r="K228" s="125">
        <f>K229</f>
        <v>0</v>
      </c>
      <c r="L228" s="125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1">
        <v>195</v>
      </c>
      <c r="I229" s="123">
        <f>SUM(I230:I233)</f>
        <v>0</v>
      </c>
      <c r="J229" s="124">
        <f>SUM(J230:J233)</f>
        <v>0</v>
      </c>
      <c r="K229" s="125">
        <f>SUM(K230:K233)</f>
        <v>0</v>
      </c>
      <c r="L229" s="125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196">
        <v>196</v>
      </c>
      <c r="I230" s="115"/>
      <c r="J230" s="115"/>
      <c r="K230" s="115"/>
      <c r="L230" s="128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1">
        <v>197</v>
      </c>
      <c r="I231" s="115"/>
      <c r="J231" s="115"/>
      <c r="K231" s="115"/>
      <c r="L231" s="115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165</v>
      </c>
      <c r="H232" s="196">
        <v>198</v>
      </c>
      <c r="I232" s="115"/>
      <c r="J232" s="115"/>
      <c r="K232" s="115"/>
      <c r="L232" s="114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164</v>
      </c>
      <c r="H233" s="196">
        <v>199</v>
      </c>
      <c r="I233" s="115"/>
      <c r="J233" s="114"/>
      <c r="K233" s="115"/>
      <c r="L233" s="128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196">
        <v>200</v>
      </c>
      <c r="I234" s="123">
        <f>I235</f>
        <v>0</v>
      </c>
      <c r="J234" s="124">
        <f>J235</f>
        <v>0</v>
      </c>
      <c r="K234" s="125">
        <f>K235</f>
        <v>0</v>
      </c>
      <c r="L234" s="125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196">
        <v>201</v>
      </c>
      <c r="I235" s="123">
        <f>SUM(I236:I237)</f>
        <v>0</v>
      </c>
      <c r="J235" s="124">
        <f>SUM(J236:J237)</f>
        <v>0</v>
      </c>
      <c r="K235" s="125">
        <f>SUM(K236:K237)</f>
        <v>0</v>
      </c>
      <c r="L235" s="125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196">
        <v>202</v>
      </c>
      <c r="I236" s="115"/>
      <c r="J236" s="115"/>
      <c r="K236" s="115"/>
      <c r="L236" s="115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196">
        <v>203</v>
      </c>
      <c r="I237" s="115"/>
      <c r="J237" s="115"/>
      <c r="K237" s="115"/>
      <c r="L237" s="115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196">
        <v>204</v>
      </c>
      <c r="I238" s="119">
        <f>I239</f>
        <v>0</v>
      </c>
      <c r="J238" s="120">
        <f>J239</f>
        <v>0</v>
      </c>
      <c r="K238" s="121">
        <f>K239</f>
        <v>0</v>
      </c>
      <c r="L238" s="121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196">
        <v>205</v>
      </c>
      <c r="I239" s="123">
        <f>I240+I241</f>
        <v>0</v>
      </c>
      <c r="J239" s="123">
        <f>J240+J241</f>
        <v>0</v>
      </c>
      <c r="K239" s="123">
        <f>K240+K241</f>
        <v>0</v>
      </c>
      <c r="L239" s="123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196">
        <v>206</v>
      </c>
      <c r="I240" s="115"/>
      <c r="J240" s="115"/>
      <c r="K240" s="115"/>
      <c r="L240" s="115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196">
        <v>207</v>
      </c>
      <c r="I241" s="128"/>
      <c r="J241" s="118"/>
      <c r="K241" s="128"/>
      <c r="L241" s="128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196">
        <v>208</v>
      </c>
      <c r="I242" s="123">
        <f>I243</f>
        <v>0</v>
      </c>
      <c r="J242" s="125">
        <f>J243</f>
        <v>0</v>
      </c>
      <c r="K242" s="123">
        <f>K243</f>
        <v>0</v>
      </c>
      <c r="L242" s="125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196">
        <v>209</v>
      </c>
      <c r="I243" s="119">
        <f>SUM(I244:I245)</f>
        <v>0</v>
      </c>
      <c r="J243" s="120">
        <f>SUM(J244:J245)</f>
        <v>0</v>
      </c>
      <c r="K243" s="121">
        <f>SUM(K244:K245)</f>
        <v>0</v>
      </c>
      <c r="L243" s="121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196">
        <v>210</v>
      </c>
      <c r="I244" s="115"/>
      <c r="J244" s="115"/>
      <c r="K244" s="115"/>
      <c r="L244" s="115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196">
        <v>211</v>
      </c>
      <c r="I245" s="115"/>
      <c r="J245" s="115"/>
      <c r="K245" s="115"/>
      <c r="L245" s="115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6.2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196">
        <v>212</v>
      </c>
      <c r="I246" s="123">
        <f>I248</f>
        <v>0</v>
      </c>
      <c r="J246" s="124">
        <f>J248</f>
        <v>0</v>
      </c>
      <c r="K246" s="125">
        <f>K248</f>
        <v>0</v>
      </c>
      <c r="L246" s="125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 ht="12.75">
      <c r="A247" s="264">
        <v>1</v>
      </c>
      <c r="B247" s="265"/>
      <c r="C247" s="265"/>
      <c r="D247" s="265"/>
      <c r="E247" s="265"/>
      <c r="F247" s="266"/>
      <c r="G247" s="216">
        <v>2</v>
      </c>
      <c r="H247" s="213">
        <v>3</v>
      </c>
      <c r="I247" s="211">
        <v>4</v>
      </c>
      <c r="J247" s="212">
        <v>5</v>
      </c>
      <c r="K247" s="213">
        <v>6</v>
      </c>
      <c r="L247" s="213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196">
        <v>213</v>
      </c>
      <c r="I248" s="125">
        <f>I249</f>
        <v>0</v>
      </c>
      <c r="J248" s="124">
        <f>J249</f>
        <v>0</v>
      </c>
      <c r="K248" s="125">
        <f>K249</f>
        <v>0</v>
      </c>
      <c r="L248" s="125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6.2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196">
        <v>214</v>
      </c>
      <c r="I249" s="128"/>
      <c r="J249" s="128"/>
      <c r="K249" s="128"/>
      <c r="L249" s="128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 ht="12.75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197">
        <v>215</v>
      </c>
      <c r="I250" s="123">
        <f>I251</f>
        <v>0</v>
      </c>
      <c r="J250" s="124">
        <f aca="true" t="shared" si="24" ref="J250:L251">J251</f>
        <v>0</v>
      </c>
      <c r="K250" s="125">
        <f t="shared" si="24"/>
        <v>0</v>
      </c>
      <c r="L250" s="125">
        <f t="shared" si="24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 ht="12.75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196">
        <v>216</v>
      </c>
      <c r="I251" s="123">
        <f>I252</f>
        <v>0</v>
      </c>
      <c r="J251" s="124">
        <f t="shared" si="24"/>
        <v>0</v>
      </c>
      <c r="K251" s="125">
        <f t="shared" si="24"/>
        <v>0</v>
      </c>
      <c r="L251" s="125">
        <f t="shared" si="24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197">
        <v>217</v>
      </c>
      <c r="I252" s="128"/>
      <c r="J252" s="128"/>
      <c r="K252" s="128"/>
      <c r="L252" s="128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196">
        <v>218</v>
      </c>
      <c r="I253" s="123">
        <f>I254</f>
        <v>0</v>
      </c>
      <c r="J253" s="124">
        <f>J254</f>
        <v>0</v>
      </c>
      <c r="K253" s="125">
        <f>K254</f>
        <v>0</v>
      </c>
      <c r="L253" s="125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 ht="12.75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197">
        <v>219</v>
      </c>
      <c r="I254" s="123">
        <f>I255+I256</f>
        <v>0</v>
      </c>
      <c r="J254" s="123">
        <f>J255+J256</f>
        <v>0</v>
      </c>
      <c r="K254" s="123">
        <f>K255+K256</f>
        <v>0</v>
      </c>
      <c r="L254" s="123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196">
        <v>220</v>
      </c>
      <c r="I255" s="128"/>
      <c r="J255" s="128"/>
      <c r="K255" s="128"/>
      <c r="L255" s="128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197">
        <v>221</v>
      </c>
      <c r="I256" s="115"/>
      <c r="J256" s="115"/>
      <c r="K256" s="115"/>
      <c r="L256" s="115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0" t="s">
        <v>79</v>
      </c>
      <c r="H257" s="196">
        <v>222</v>
      </c>
      <c r="I257" s="123">
        <f>SUM(I258+I264+I268+I272+I276+I279+I282)</f>
        <v>0</v>
      </c>
      <c r="J257" s="124">
        <f>SUM(J258+J264+J268+J272+J276+J279+J282)</f>
        <v>0</v>
      </c>
      <c r="K257" s="125">
        <f>SUM(K258+K264+K268+K272+K276+K279+K282)</f>
        <v>0</v>
      </c>
      <c r="L257" s="123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6.2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197">
        <v>223</v>
      </c>
      <c r="I258" s="123">
        <f>I259</f>
        <v>0</v>
      </c>
      <c r="J258" s="124">
        <f>J259</f>
        <v>0</v>
      </c>
      <c r="K258" s="125">
        <f>K259</f>
        <v>0</v>
      </c>
      <c r="L258" s="123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6.2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196">
        <v>224</v>
      </c>
      <c r="I259" s="123">
        <f>SUM(I260:I263)</f>
        <v>0</v>
      </c>
      <c r="J259" s="123">
        <f>SUM(J260:J263)</f>
        <v>0</v>
      </c>
      <c r="K259" s="123">
        <f>SUM(K260:K263)</f>
        <v>0</v>
      </c>
      <c r="L259" s="123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 ht="12.75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197">
        <v>225</v>
      </c>
      <c r="I260" s="115"/>
      <c r="J260" s="115"/>
      <c r="K260" s="115"/>
      <c r="L260" s="115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1" t="s">
        <v>83</v>
      </c>
      <c r="H261" s="196">
        <v>226</v>
      </c>
      <c r="I261" s="115"/>
      <c r="J261" s="115"/>
      <c r="K261" s="115"/>
      <c r="L261" s="115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165</v>
      </c>
      <c r="H262" s="197">
        <v>227</v>
      </c>
      <c r="I262" s="115"/>
      <c r="J262" s="115"/>
      <c r="K262" s="115"/>
      <c r="L262" s="115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164</v>
      </c>
      <c r="H263" s="196">
        <v>228</v>
      </c>
      <c r="I263" s="115"/>
      <c r="J263" s="114"/>
      <c r="K263" s="115"/>
      <c r="L263" s="115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6.2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197">
        <v>229</v>
      </c>
      <c r="I264" s="123">
        <f>I265</f>
        <v>0</v>
      </c>
      <c r="J264" s="125">
        <f>J265</f>
        <v>0</v>
      </c>
      <c r="K264" s="123">
        <f>K265</f>
        <v>0</v>
      </c>
      <c r="L264" s="125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6.2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196">
        <v>230</v>
      </c>
      <c r="I265" s="119">
        <f>SUM(I266:I267)</f>
        <v>0</v>
      </c>
      <c r="J265" s="120">
        <f>SUM(J266:J267)</f>
        <v>0</v>
      </c>
      <c r="K265" s="121">
        <f>SUM(K266:K267)</f>
        <v>0</v>
      </c>
      <c r="L265" s="121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 ht="12.75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197">
        <v>231</v>
      </c>
      <c r="I266" s="115"/>
      <c r="J266" s="115"/>
      <c r="K266" s="115"/>
      <c r="L266" s="115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 ht="12.75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196">
        <v>232</v>
      </c>
      <c r="I267" s="115"/>
      <c r="J267" s="115"/>
      <c r="K267" s="115"/>
      <c r="L267" s="115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 ht="12.75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197">
        <v>233</v>
      </c>
      <c r="I268" s="123">
        <f>I269</f>
        <v>0</v>
      </c>
      <c r="J268" s="124">
        <f>J269</f>
        <v>0</v>
      </c>
      <c r="K268" s="125">
        <f>K269</f>
        <v>0</v>
      </c>
      <c r="L268" s="125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196">
        <v>234</v>
      </c>
      <c r="I269" s="123">
        <f>I270+I271</f>
        <v>0</v>
      </c>
      <c r="J269" s="123">
        <f>J270+J271</f>
        <v>0</v>
      </c>
      <c r="K269" s="123">
        <f>K270+K271</f>
        <v>0</v>
      </c>
      <c r="L269" s="123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197">
        <v>235</v>
      </c>
      <c r="I270" s="126"/>
      <c r="J270" s="118"/>
      <c r="K270" s="117"/>
      <c r="L270" s="114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196">
        <v>236</v>
      </c>
      <c r="I271" s="126"/>
      <c r="J271" s="114"/>
      <c r="K271" s="117"/>
      <c r="L271" s="128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197">
        <v>237</v>
      </c>
      <c r="I272" s="123">
        <f>I273</f>
        <v>0</v>
      </c>
      <c r="J272" s="124">
        <f>J273</f>
        <v>0</v>
      </c>
      <c r="K272" s="125">
        <f>K273</f>
        <v>0</v>
      </c>
      <c r="L272" s="125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 ht="12.75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196">
        <v>238</v>
      </c>
      <c r="I273" s="123">
        <f>SUM(I274:I275)</f>
        <v>0</v>
      </c>
      <c r="J273" s="124">
        <f>SUM(J274:J275)</f>
        <v>0</v>
      </c>
      <c r="K273" s="125">
        <f>SUM(K274:K275)</f>
        <v>0</v>
      </c>
      <c r="L273" s="125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197">
        <v>239</v>
      </c>
      <c r="I274" s="115"/>
      <c r="J274" s="115"/>
      <c r="K274" s="115"/>
      <c r="L274" s="115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196">
        <v>240</v>
      </c>
      <c r="I275" s="115"/>
      <c r="J275" s="115"/>
      <c r="K275" s="115"/>
      <c r="L275" s="115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6.2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197">
        <v>241</v>
      </c>
      <c r="I276" s="123">
        <f>I277</f>
        <v>0</v>
      </c>
      <c r="J276" s="124">
        <f aca="true" t="shared" si="25" ref="J276:L277">J277</f>
        <v>0</v>
      </c>
      <c r="K276" s="125">
        <f t="shared" si="25"/>
        <v>0</v>
      </c>
      <c r="L276" s="125">
        <f t="shared" si="25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196">
        <v>242</v>
      </c>
      <c r="I277" s="123">
        <f>I278</f>
        <v>0</v>
      </c>
      <c r="J277" s="124">
        <f t="shared" si="25"/>
        <v>0</v>
      </c>
      <c r="K277" s="124">
        <f t="shared" si="25"/>
        <v>0</v>
      </c>
      <c r="L277" s="125">
        <f t="shared" si="25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197">
        <v>243</v>
      </c>
      <c r="I278" s="128"/>
      <c r="J278" s="128"/>
      <c r="K278" s="128"/>
      <c r="L278" s="128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196">
        <v>244</v>
      </c>
      <c r="I279" s="123">
        <f>I280</f>
        <v>0</v>
      </c>
      <c r="J279" s="153">
        <f aca="true" t="shared" si="26" ref="J279:L280">J280</f>
        <v>0</v>
      </c>
      <c r="K279" s="124">
        <f t="shared" si="26"/>
        <v>0</v>
      </c>
      <c r="L279" s="125">
        <f t="shared" si="26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197">
        <v>245</v>
      </c>
      <c r="I280" s="123">
        <f>I281</f>
        <v>0</v>
      </c>
      <c r="J280" s="153">
        <f t="shared" si="26"/>
        <v>0</v>
      </c>
      <c r="K280" s="124">
        <f t="shared" si="26"/>
        <v>0</v>
      </c>
      <c r="L280" s="125">
        <f t="shared" si="26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196">
        <v>246</v>
      </c>
      <c r="I281" s="128"/>
      <c r="J281" s="128"/>
      <c r="K281" s="128"/>
      <c r="L281" s="128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197">
        <v>247</v>
      </c>
      <c r="I282" s="123">
        <f>I283</f>
        <v>0</v>
      </c>
      <c r="J282" s="153">
        <f>J283</f>
        <v>0</v>
      </c>
      <c r="K282" s="124">
        <f>K283</f>
        <v>0</v>
      </c>
      <c r="L282" s="125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196">
        <v>248</v>
      </c>
      <c r="I283" s="123">
        <f>I284+I285</f>
        <v>0</v>
      </c>
      <c r="J283" s="123">
        <f>J284+J285</f>
        <v>0</v>
      </c>
      <c r="K283" s="123">
        <f>K284+K285</f>
        <v>0</v>
      </c>
      <c r="L283" s="123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197">
        <v>249</v>
      </c>
      <c r="I284" s="128"/>
      <c r="J284" s="128"/>
      <c r="K284" s="128"/>
      <c r="L284" s="128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196">
        <v>250</v>
      </c>
      <c r="I285" s="115"/>
      <c r="J285" s="115"/>
      <c r="K285" s="115"/>
      <c r="L285" s="115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197">
        <v>251</v>
      </c>
      <c r="I286" s="110">
        <f>SUM(I287+I316)</f>
        <v>0</v>
      </c>
      <c r="J286" s="135">
        <f>SUM(J287+J316)</f>
        <v>0</v>
      </c>
      <c r="K286" s="134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0" t="s">
        <v>71</v>
      </c>
      <c r="H287" s="196">
        <v>252</v>
      </c>
      <c r="I287" s="123">
        <f>SUM(I289+I294+I298+I302+I306+I309+I312)</f>
        <v>0</v>
      </c>
      <c r="J287" s="153">
        <f>SUM(J289+J294+J298+J302+J306+J309+J312)</f>
        <v>0</v>
      </c>
      <c r="K287" s="124">
        <f>SUM(K289+K294+K298+K302+K306+K309+K312)</f>
        <v>0</v>
      </c>
      <c r="L287" s="125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264">
        <v>1</v>
      </c>
      <c r="B288" s="265"/>
      <c r="C288" s="265"/>
      <c r="D288" s="265"/>
      <c r="E288" s="265"/>
      <c r="F288" s="266"/>
      <c r="G288" s="212">
        <v>2</v>
      </c>
      <c r="H288" s="213">
        <v>3</v>
      </c>
      <c r="I288" s="211">
        <v>4</v>
      </c>
      <c r="J288" s="217">
        <v>5</v>
      </c>
      <c r="K288" s="213">
        <v>6</v>
      </c>
      <c r="L288" s="213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197">
        <v>253</v>
      </c>
      <c r="I289" s="123">
        <f>I290</f>
        <v>0</v>
      </c>
      <c r="J289" s="153">
        <f>J290</f>
        <v>0</v>
      </c>
      <c r="K289" s="124">
        <f>K290</f>
        <v>0</v>
      </c>
      <c r="L289" s="125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196">
        <v>254</v>
      </c>
      <c r="I290" s="123">
        <f>SUM(I291:I293)</f>
        <v>0</v>
      </c>
      <c r="J290" s="153">
        <f>SUM(J291:J293)</f>
        <v>0</v>
      </c>
      <c r="K290" s="124">
        <f>SUM(K291:K293)</f>
        <v>0</v>
      </c>
      <c r="L290" s="125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197">
        <v>255</v>
      </c>
      <c r="I291" s="115"/>
      <c r="J291" s="115"/>
      <c r="K291" s="115"/>
      <c r="L291" s="115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196">
        <v>256</v>
      </c>
      <c r="I292" s="115"/>
      <c r="J292" s="115"/>
      <c r="K292" s="115"/>
      <c r="L292" s="115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197">
        <v>257</v>
      </c>
      <c r="I293" s="115"/>
      <c r="J293" s="115"/>
      <c r="K293" s="115"/>
      <c r="L293" s="115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6.2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196">
        <v>258</v>
      </c>
      <c r="I294" s="123">
        <f>I295</f>
        <v>0</v>
      </c>
      <c r="J294" s="153">
        <f>J295</f>
        <v>0</v>
      </c>
      <c r="K294" s="124">
        <f>K295</f>
        <v>0</v>
      </c>
      <c r="L294" s="125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196">
        <v>259</v>
      </c>
      <c r="I295" s="119">
        <f>SUM(I296:I297)</f>
        <v>0</v>
      </c>
      <c r="J295" s="154">
        <f>SUM(J296:J297)</f>
        <v>0</v>
      </c>
      <c r="K295" s="120">
        <f>SUM(K296:K297)</f>
        <v>0</v>
      </c>
      <c r="L295" s="121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196">
        <v>260</v>
      </c>
      <c r="I296" s="115"/>
      <c r="J296" s="115"/>
      <c r="K296" s="115"/>
      <c r="L296" s="115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196">
        <v>261</v>
      </c>
      <c r="I297" s="115"/>
      <c r="J297" s="115"/>
      <c r="K297" s="115"/>
      <c r="L297" s="115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196">
        <v>262</v>
      </c>
      <c r="I298" s="123">
        <f>I299</f>
        <v>0</v>
      </c>
      <c r="J298" s="153">
        <f>J299</f>
        <v>0</v>
      </c>
      <c r="K298" s="124">
        <f>K299</f>
        <v>0</v>
      </c>
      <c r="L298" s="125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196">
        <v>263</v>
      </c>
      <c r="I299" s="125">
        <f>I300+I301</f>
        <v>0</v>
      </c>
      <c r="J299" s="125">
        <f>J300+J301</f>
        <v>0</v>
      </c>
      <c r="K299" s="125">
        <f>K300+K301</f>
        <v>0</v>
      </c>
      <c r="L299" s="125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196">
        <v>264</v>
      </c>
      <c r="I300" s="128"/>
      <c r="J300" s="128"/>
      <c r="K300" s="128"/>
      <c r="L300" s="13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196">
        <v>265</v>
      </c>
      <c r="I301" s="115"/>
      <c r="J301" s="115"/>
      <c r="K301" s="115"/>
      <c r="L301" s="115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 ht="12.75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196">
        <v>266</v>
      </c>
      <c r="I302" s="123">
        <f>I303</f>
        <v>0</v>
      </c>
      <c r="J302" s="153">
        <f>J303</f>
        <v>0</v>
      </c>
      <c r="K302" s="124">
        <f>K303</f>
        <v>0</v>
      </c>
      <c r="L302" s="125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196">
        <v>267</v>
      </c>
      <c r="I303" s="123">
        <f>SUM(I304:I305)</f>
        <v>0</v>
      </c>
      <c r="J303" s="123">
        <f>SUM(J304:J305)</f>
        <v>0</v>
      </c>
      <c r="K303" s="123">
        <f>SUM(K304:K305)</f>
        <v>0</v>
      </c>
      <c r="L303" s="123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 ht="12.75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196">
        <v>268</v>
      </c>
      <c r="I304" s="114"/>
      <c r="J304" s="115"/>
      <c r="K304" s="115"/>
      <c r="L304" s="114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196">
        <v>269</v>
      </c>
      <c r="I305" s="115"/>
      <c r="J305" s="128"/>
      <c r="K305" s="128"/>
      <c r="L305" s="13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196">
        <v>270</v>
      </c>
      <c r="I306" s="121">
        <f aca="true" t="shared" si="27" ref="I306:L307">I307</f>
        <v>0</v>
      </c>
      <c r="J306" s="153">
        <f t="shared" si="27"/>
        <v>0</v>
      </c>
      <c r="K306" s="125">
        <f t="shared" si="27"/>
        <v>0</v>
      </c>
      <c r="L306" s="125">
        <f t="shared" si="27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196">
        <v>271</v>
      </c>
      <c r="I307" s="125">
        <f t="shared" si="27"/>
        <v>0</v>
      </c>
      <c r="J307" s="154">
        <f t="shared" si="27"/>
        <v>0</v>
      </c>
      <c r="K307" s="121">
        <f t="shared" si="27"/>
        <v>0</v>
      </c>
      <c r="L307" s="121">
        <f t="shared" si="27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196">
        <v>272</v>
      </c>
      <c r="I308" s="115"/>
      <c r="J308" s="128"/>
      <c r="K308" s="128"/>
      <c r="L308" s="13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196">
        <v>273</v>
      </c>
      <c r="I309" s="125">
        <f aca="true" t="shared" si="28" ref="I309:L310">I310</f>
        <v>0</v>
      </c>
      <c r="J309" s="153">
        <f t="shared" si="28"/>
        <v>0</v>
      </c>
      <c r="K309" s="125">
        <f t="shared" si="28"/>
        <v>0</v>
      </c>
      <c r="L309" s="125">
        <f t="shared" si="28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196">
        <v>274</v>
      </c>
      <c r="I310" s="123">
        <f t="shared" si="28"/>
        <v>0</v>
      </c>
      <c r="J310" s="153">
        <f t="shared" si="28"/>
        <v>0</v>
      </c>
      <c r="K310" s="125">
        <f t="shared" si="28"/>
        <v>0</v>
      </c>
      <c r="L310" s="125">
        <f t="shared" si="28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196">
        <v>275</v>
      </c>
      <c r="I311" s="128"/>
      <c r="J311" s="128"/>
      <c r="K311" s="128"/>
      <c r="L311" s="13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196">
        <v>276</v>
      </c>
      <c r="I312" s="123">
        <f>I313</f>
        <v>0</v>
      </c>
      <c r="J312" s="153">
        <f>J313</f>
        <v>0</v>
      </c>
      <c r="K312" s="125">
        <f>K313</f>
        <v>0</v>
      </c>
      <c r="L312" s="125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196">
        <v>277</v>
      </c>
      <c r="I313" s="123">
        <f>I314+I315</f>
        <v>0</v>
      </c>
      <c r="J313" s="123">
        <f>J314+J315</f>
        <v>0</v>
      </c>
      <c r="K313" s="123">
        <f>K314+K315</f>
        <v>0</v>
      </c>
      <c r="L313" s="123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196">
        <v>278</v>
      </c>
      <c r="I314" s="128"/>
      <c r="J314" s="128"/>
      <c r="K314" s="128"/>
      <c r="L314" s="13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196">
        <v>279</v>
      </c>
      <c r="I315" s="115"/>
      <c r="J315" s="115"/>
      <c r="K315" s="115"/>
      <c r="L315" s="115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0" t="s">
        <v>79</v>
      </c>
      <c r="H316" s="196">
        <v>280</v>
      </c>
      <c r="I316" s="123">
        <f>SUM(I317+I322+I326+I331+I335+I338+I341)</f>
        <v>0</v>
      </c>
      <c r="J316" s="153">
        <f>SUM(J317+J322+J326+J331+J335+J338+J341)</f>
        <v>0</v>
      </c>
      <c r="K316" s="125">
        <f>SUM(K317+K322+K326+K331+K335+K338+K341)</f>
        <v>0</v>
      </c>
      <c r="L316" s="125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196">
        <v>281</v>
      </c>
      <c r="I317" s="123">
        <f>I318</f>
        <v>0</v>
      </c>
      <c r="J317" s="153">
        <f>J318</f>
        <v>0</v>
      </c>
      <c r="K317" s="125">
        <f>K318</f>
        <v>0</v>
      </c>
      <c r="L317" s="125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6.2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196">
        <v>282</v>
      </c>
      <c r="I318" s="123">
        <f>SUM(I319:I321)</f>
        <v>0</v>
      </c>
      <c r="J318" s="153">
        <f>SUM(J319:J321)</f>
        <v>0</v>
      </c>
      <c r="K318" s="125">
        <f>SUM(K319:K321)</f>
        <v>0</v>
      </c>
      <c r="L318" s="125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196">
        <v>283</v>
      </c>
      <c r="I319" s="115"/>
      <c r="J319" s="115"/>
      <c r="K319" s="115"/>
      <c r="L319" s="115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196">
        <v>284</v>
      </c>
      <c r="I320" s="115"/>
      <c r="J320" s="115"/>
      <c r="K320" s="115"/>
      <c r="L320" s="115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 ht="12.75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196">
        <v>285</v>
      </c>
      <c r="I321" s="115"/>
      <c r="J321" s="115"/>
      <c r="K321" s="115"/>
      <c r="L321" s="115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6.2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196">
        <v>286</v>
      </c>
      <c r="I322" s="145">
        <f>I323</f>
        <v>0</v>
      </c>
      <c r="J322" s="155">
        <f>J323</f>
        <v>0</v>
      </c>
      <c r="K322" s="147">
        <f>K323</f>
        <v>0</v>
      </c>
      <c r="L322" s="147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6.2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196">
        <v>287</v>
      </c>
      <c r="I323" s="123">
        <f>SUM(I324:I325)</f>
        <v>0</v>
      </c>
      <c r="J323" s="124">
        <f>SUM(J324:J325)</f>
        <v>0</v>
      </c>
      <c r="K323" s="125">
        <f>SUM(K324:K325)</f>
        <v>0</v>
      </c>
      <c r="L323" s="125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 ht="12.75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196">
        <v>288</v>
      </c>
      <c r="I324" s="115"/>
      <c r="J324" s="115"/>
      <c r="K324" s="115"/>
      <c r="L324" s="115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 ht="12.75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196">
        <v>289</v>
      </c>
      <c r="I325" s="115"/>
      <c r="J325" s="115"/>
      <c r="K325" s="115"/>
      <c r="L325" s="115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196">
        <v>290</v>
      </c>
      <c r="I326" s="123">
        <f>I327</f>
        <v>0</v>
      </c>
      <c r="J326" s="124">
        <f>J327</f>
        <v>0</v>
      </c>
      <c r="K326" s="124">
        <f>K327</f>
        <v>0</v>
      </c>
      <c r="L326" s="125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196">
        <v>291</v>
      </c>
      <c r="I327" s="123">
        <f>I328+I329</f>
        <v>0</v>
      </c>
      <c r="J327" s="123">
        <f>J328+J329</f>
        <v>0</v>
      </c>
      <c r="K327" s="123">
        <f>K328+K329</f>
        <v>0</v>
      </c>
      <c r="L327" s="123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196">
        <v>292</v>
      </c>
      <c r="I328" s="128"/>
      <c r="J328" s="128"/>
      <c r="K328" s="128"/>
      <c r="L328" s="13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196">
        <v>293</v>
      </c>
      <c r="I329" s="115"/>
      <c r="J329" s="115"/>
      <c r="K329" s="115"/>
      <c r="L329" s="115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264">
        <v>1</v>
      </c>
      <c r="B330" s="265"/>
      <c r="C330" s="265"/>
      <c r="D330" s="265"/>
      <c r="E330" s="265"/>
      <c r="F330" s="266"/>
      <c r="G330" s="212">
        <v>2</v>
      </c>
      <c r="H330" s="196">
        <v>3</v>
      </c>
      <c r="I330" s="211">
        <v>4</v>
      </c>
      <c r="J330" s="217">
        <v>5</v>
      </c>
      <c r="K330" s="213">
        <v>6</v>
      </c>
      <c r="L330" s="213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 ht="12.75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87">
        <v>294</v>
      </c>
      <c r="I331" s="123">
        <f>I332</f>
        <v>0</v>
      </c>
      <c r="J331" s="124">
        <f>J332</f>
        <v>0</v>
      </c>
      <c r="K331" s="124">
        <f>K332</f>
        <v>0</v>
      </c>
      <c r="L331" s="125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 ht="12.75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86">
        <v>295</v>
      </c>
      <c r="I332" s="119">
        <f>SUM(I333:I334)</f>
        <v>0</v>
      </c>
      <c r="J332" s="120">
        <f>SUM(J333:J334)</f>
        <v>0</v>
      </c>
      <c r="K332" s="120">
        <f>SUM(K333:K334)</f>
        <v>0</v>
      </c>
      <c r="L332" s="121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87">
        <v>296</v>
      </c>
      <c r="I333" s="115"/>
      <c r="J333" s="115"/>
      <c r="K333" s="115"/>
      <c r="L333" s="115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 ht="12.75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86">
        <v>297</v>
      </c>
      <c r="I334" s="115"/>
      <c r="J334" s="115"/>
      <c r="K334" s="115"/>
      <c r="L334" s="115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6.2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87">
        <v>298</v>
      </c>
      <c r="I335" s="123">
        <f aca="true" t="shared" si="29" ref="I335:L336">I336</f>
        <v>0</v>
      </c>
      <c r="J335" s="124">
        <f t="shared" si="29"/>
        <v>0</v>
      </c>
      <c r="K335" s="124">
        <f t="shared" si="29"/>
        <v>0</v>
      </c>
      <c r="L335" s="125">
        <f t="shared" si="29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6.2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86">
        <v>299</v>
      </c>
      <c r="I336" s="119">
        <f t="shared" si="29"/>
        <v>0</v>
      </c>
      <c r="J336" s="120">
        <f t="shared" si="29"/>
        <v>0</v>
      </c>
      <c r="K336" s="120">
        <f t="shared" si="29"/>
        <v>0</v>
      </c>
      <c r="L336" s="121">
        <f t="shared" si="29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6.2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87">
        <v>300</v>
      </c>
      <c r="I337" s="128"/>
      <c r="J337" s="128"/>
      <c r="K337" s="128"/>
      <c r="L337" s="13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86">
        <v>301</v>
      </c>
      <c r="I338" s="123">
        <f aca="true" t="shared" si="30" ref="I338:L339">I339</f>
        <v>0</v>
      </c>
      <c r="J338" s="124">
        <f t="shared" si="30"/>
        <v>0</v>
      </c>
      <c r="K338" s="124">
        <f t="shared" si="30"/>
        <v>0</v>
      </c>
      <c r="L338" s="125">
        <f t="shared" si="30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87">
        <v>302</v>
      </c>
      <c r="I339" s="123">
        <f t="shared" si="30"/>
        <v>0</v>
      </c>
      <c r="J339" s="124">
        <f t="shared" si="30"/>
        <v>0</v>
      </c>
      <c r="K339" s="124">
        <f t="shared" si="30"/>
        <v>0</v>
      </c>
      <c r="L339" s="125">
        <f t="shared" si="30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86">
        <v>303</v>
      </c>
      <c r="I340" s="128"/>
      <c r="J340" s="128"/>
      <c r="K340" s="128"/>
      <c r="L340" s="13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87">
        <v>304</v>
      </c>
      <c r="I341" s="123">
        <f>I342</f>
        <v>0</v>
      </c>
      <c r="J341" s="124">
        <f aca="true" t="shared" si="31" ref="J341:L342">J342</f>
        <v>0</v>
      </c>
      <c r="K341" s="124">
        <f t="shared" si="31"/>
        <v>0</v>
      </c>
      <c r="L341" s="125">
        <f t="shared" si="31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86">
        <v>305</v>
      </c>
      <c r="I342" s="125">
        <f>I343</f>
        <v>0</v>
      </c>
      <c r="J342" s="124">
        <f t="shared" si="31"/>
        <v>0</v>
      </c>
      <c r="K342" s="124">
        <f t="shared" si="31"/>
        <v>0</v>
      </c>
      <c r="L342" s="125">
        <f t="shared" si="31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87">
        <v>306</v>
      </c>
      <c r="I343" s="128"/>
      <c r="J343" s="128"/>
      <c r="K343" s="128"/>
      <c r="L343" s="13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3" t="s">
        <v>138</v>
      </c>
      <c r="H344" s="186">
        <v>307</v>
      </c>
      <c r="I344" s="136">
        <f>SUM(I30+I174)</f>
        <v>575100</v>
      </c>
      <c r="J344" s="137">
        <f>SUM(J30+J174)</f>
        <v>321200</v>
      </c>
      <c r="K344" s="137">
        <f>SUM(K30+K174)</f>
        <v>251179.15</v>
      </c>
      <c r="L344" s="138">
        <f>SUM(L30+L174)</f>
        <v>249793.65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2:27" ht="12.75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2:27" ht="12.75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 ht="12.75">
      <c r="A347" s="9"/>
      <c r="B347" s="97"/>
      <c r="C347" s="97"/>
      <c r="D347" s="180"/>
      <c r="E347" s="180"/>
      <c r="F347" s="180"/>
      <c r="G347" s="181" t="s">
        <v>177</v>
      </c>
      <c r="H347" s="27"/>
      <c r="I347" s="3"/>
      <c r="J347" s="3"/>
      <c r="K347" s="258" t="s">
        <v>178</v>
      </c>
      <c r="L347" s="258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">
      <c r="A348" s="183"/>
      <c r="B348" s="184"/>
      <c r="C348" s="184"/>
      <c r="D348" s="235" t="s">
        <v>169</v>
      </c>
      <c r="E348" s="236"/>
      <c r="F348" s="236"/>
      <c r="G348" s="236"/>
      <c r="H348" s="236"/>
      <c r="I348" s="182" t="s">
        <v>132</v>
      </c>
      <c r="J348" s="3"/>
      <c r="K348" s="259" t="s">
        <v>133</v>
      </c>
      <c r="L348" s="259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2:27" ht="15">
      <c r="B349" s="3"/>
      <c r="C349" s="3"/>
      <c r="D349" s="3"/>
      <c r="E349" s="3"/>
      <c r="F349" s="14"/>
      <c r="G349" s="3"/>
      <c r="H349" s="3"/>
      <c r="I349" s="157"/>
      <c r="J349" s="3"/>
      <c r="K349" s="157"/>
      <c r="L349" s="157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2:27" ht="15">
      <c r="B350" s="3"/>
      <c r="C350" s="3"/>
      <c r="D350" s="82"/>
      <c r="E350" s="82"/>
      <c r="F350" s="238"/>
      <c r="G350" s="82"/>
      <c r="H350" s="3"/>
      <c r="I350" s="157"/>
      <c r="J350" s="3"/>
      <c r="K350" s="239"/>
      <c r="L350" s="239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">
      <c r="A351" s="156"/>
      <c r="B351" s="5"/>
      <c r="C351" s="5"/>
      <c r="D351" s="260" t="s">
        <v>170</v>
      </c>
      <c r="E351" s="261"/>
      <c r="F351" s="261"/>
      <c r="G351" s="261"/>
      <c r="H351" s="237"/>
      <c r="I351" s="182" t="s">
        <v>132</v>
      </c>
      <c r="J351" s="5"/>
      <c r="K351" s="259" t="s">
        <v>133</v>
      </c>
      <c r="L351" s="259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2:27" ht="12.75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 ht="12.75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6:19" ht="12.75">
      <c r="P354" s="3"/>
      <c r="Q354" s="3"/>
      <c r="R354" s="3"/>
      <c r="S354" s="3"/>
    </row>
    <row r="355" spans="16:19" ht="12.75">
      <c r="P355" s="3"/>
      <c r="Q355" s="3"/>
      <c r="R355" s="3"/>
      <c r="S355" s="3"/>
    </row>
    <row r="356" spans="16:19" ht="12.75">
      <c r="P356" s="3"/>
      <c r="Q356" s="3"/>
      <c r="R356" s="3"/>
      <c r="S356" s="3"/>
    </row>
    <row r="357" spans="7:19" ht="12.75">
      <c r="G357" s="156"/>
      <c r="P357" s="3"/>
      <c r="Q357" s="3"/>
      <c r="R357" s="3"/>
      <c r="S357" s="3"/>
    </row>
    <row r="358" spans="16:19" ht="12.75">
      <c r="P358" s="3"/>
      <c r="Q358" s="3"/>
      <c r="R358" s="3"/>
      <c r="S358" s="3"/>
    </row>
    <row r="359" spans="16:19" ht="12.75">
      <c r="P359" s="3"/>
      <c r="Q359" s="3"/>
      <c r="R359" s="3"/>
      <c r="S359" s="3"/>
    </row>
    <row r="360" spans="16:19" ht="12.75">
      <c r="P360" s="3"/>
      <c r="Q360" s="3"/>
      <c r="R360" s="3"/>
      <c r="S360" s="3"/>
    </row>
    <row r="361" spans="16:19" ht="12.75">
      <c r="P361" s="3"/>
      <c r="Q361" s="3"/>
      <c r="R361" s="3"/>
      <c r="S361" s="3"/>
    </row>
    <row r="362" spans="16:19" ht="12.75">
      <c r="P362" s="3"/>
      <c r="Q362" s="3"/>
      <c r="R362" s="3"/>
      <c r="S362" s="3"/>
    </row>
    <row r="363" spans="16:19" ht="12.75">
      <c r="P363" s="3"/>
      <c r="Q363" s="3"/>
      <c r="R363" s="3"/>
      <c r="S363" s="3"/>
    </row>
    <row r="364" spans="16:19" ht="12.75">
      <c r="P364" s="3"/>
      <c r="Q364" s="3"/>
      <c r="R364" s="3"/>
      <c r="S364" s="3"/>
    </row>
    <row r="365" spans="16:19" ht="12.75">
      <c r="P365" s="3"/>
      <c r="Q365" s="3"/>
      <c r="R365" s="3"/>
      <c r="S365" s="3"/>
    </row>
    <row r="366" spans="16:19" ht="12.75">
      <c r="P366" s="3"/>
      <c r="Q366" s="3"/>
      <c r="R366" s="3"/>
      <c r="S366" s="3"/>
    </row>
    <row r="367" spans="16:19" ht="12.75">
      <c r="P367" s="3"/>
      <c r="Q367" s="3"/>
      <c r="R367" s="3"/>
      <c r="S367" s="3"/>
    </row>
    <row r="368" spans="16:19" ht="12.75">
      <c r="P368" s="3"/>
      <c r="Q368" s="3"/>
      <c r="R368" s="3"/>
      <c r="S368" s="3"/>
    </row>
    <row r="369" spans="16:19" ht="12.75">
      <c r="P369" s="3"/>
      <c r="Q369" s="3"/>
      <c r="R369" s="3"/>
      <c r="S369" s="3"/>
    </row>
    <row r="370" spans="16:19" ht="12.75">
      <c r="P370" s="3"/>
      <c r="Q370" s="3"/>
      <c r="R370" s="3"/>
      <c r="S370" s="3"/>
    </row>
    <row r="371" spans="16:19" ht="12.75">
      <c r="P371" s="3"/>
      <c r="Q371" s="3"/>
      <c r="R371" s="3"/>
      <c r="S371" s="3"/>
    </row>
    <row r="372" spans="16:19" ht="12.75">
      <c r="P372" s="3"/>
      <c r="Q372" s="3"/>
      <c r="R372" s="3"/>
      <c r="S372" s="3"/>
    </row>
    <row r="373" spans="16:19" ht="12.75">
      <c r="P373" s="3"/>
      <c r="Q373" s="3"/>
      <c r="R373" s="3"/>
      <c r="S373" s="3"/>
    </row>
    <row r="374" spans="16:19" ht="12.75">
      <c r="P374" s="3"/>
      <c r="Q374" s="3"/>
      <c r="R374" s="3"/>
      <c r="S374" s="3"/>
    </row>
    <row r="375" spans="16:19" ht="12.75">
      <c r="P375" s="3"/>
      <c r="Q375" s="3"/>
      <c r="R375" s="3"/>
      <c r="S375" s="3"/>
    </row>
    <row r="376" spans="16:19" ht="12.75">
      <c r="P376" s="3"/>
      <c r="Q376" s="3"/>
      <c r="R376" s="3"/>
      <c r="S376" s="3"/>
    </row>
    <row r="377" spans="16:19" ht="12.75">
      <c r="P377" s="3"/>
      <c r="Q377" s="3"/>
      <c r="R377" s="3"/>
      <c r="S377" s="3"/>
    </row>
    <row r="378" spans="16:19" ht="12.75">
      <c r="P378" s="3"/>
      <c r="Q378" s="3"/>
      <c r="R378" s="3"/>
      <c r="S378" s="3"/>
    </row>
    <row r="379" spans="16:19" ht="12.75">
      <c r="P379" s="3"/>
      <c r="Q379" s="3"/>
      <c r="R379" s="3"/>
      <c r="S379" s="3"/>
    </row>
    <row r="380" spans="16:19" ht="12.75">
      <c r="P380" s="3"/>
      <c r="Q380" s="3"/>
      <c r="R380" s="3"/>
      <c r="S380" s="3"/>
    </row>
    <row r="381" spans="16:19" ht="12.75">
      <c r="P381" s="3"/>
      <c r="Q381" s="3"/>
      <c r="R381" s="3"/>
      <c r="S381" s="3"/>
    </row>
    <row r="382" spans="16:19" ht="12.75">
      <c r="P382" s="3"/>
      <c r="Q382" s="3"/>
      <c r="R382" s="3"/>
      <c r="S382" s="3"/>
    </row>
    <row r="383" spans="16:19" ht="12.75">
      <c r="P383" s="3"/>
      <c r="Q383" s="3"/>
      <c r="R383" s="3"/>
      <c r="S383" s="3"/>
    </row>
    <row r="384" spans="16:19" ht="12.75">
      <c r="P384" s="3"/>
      <c r="Q384" s="3"/>
      <c r="R384" s="3"/>
      <c r="S384" s="3"/>
    </row>
    <row r="385" spans="16:19" ht="12.75">
      <c r="P385" s="3"/>
      <c r="Q385" s="3"/>
      <c r="R385" s="3"/>
      <c r="S385" s="3"/>
    </row>
    <row r="386" spans="16:19" ht="12.75">
      <c r="P386" s="3"/>
      <c r="Q386" s="3"/>
      <c r="R386" s="3"/>
      <c r="S386" s="3"/>
    </row>
    <row r="387" spans="16:19" ht="12.75">
      <c r="P387" s="3"/>
      <c r="Q387" s="3"/>
      <c r="R387" s="3"/>
      <c r="S387" s="3"/>
    </row>
    <row r="388" spans="16:19" ht="12.75">
      <c r="P388" s="3"/>
      <c r="Q388" s="3"/>
      <c r="R388" s="3"/>
      <c r="S388" s="3"/>
    </row>
    <row r="389" spans="16:19" ht="12.75">
      <c r="P389" s="3"/>
      <c r="Q389" s="3"/>
      <c r="R389" s="3"/>
      <c r="S389" s="3"/>
    </row>
    <row r="390" spans="16:19" ht="12.75">
      <c r="P390" s="3"/>
      <c r="Q390" s="3"/>
      <c r="R390" s="3"/>
      <c r="S390" s="3"/>
    </row>
    <row r="391" spans="16:19" ht="12.75">
      <c r="P391" s="3"/>
      <c r="Q391" s="3"/>
      <c r="R391" s="3"/>
      <c r="S391" s="3"/>
    </row>
    <row r="392" spans="16:19" ht="12.75">
      <c r="P392" s="3"/>
      <c r="Q392" s="3"/>
      <c r="R392" s="3"/>
      <c r="S392" s="3"/>
    </row>
    <row r="393" spans="16:19" ht="12.75">
      <c r="P393" s="3"/>
      <c r="Q393" s="3"/>
      <c r="R393" s="3"/>
      <c r="S393" s="3"/>
    </row>
    <row r="394" spans="16:19" ht="12.75">
      <c r="P394" s="3"/>
      <c r="Q394" s="3"/>
      <c r="R394" s="3"/>
      <c r="S394" s="3"/>
    </row>
    <row r="395" spans="16:19" ht="12.75">
      <c r="P395" s="3"/>
      <c r="Q395" s="3"/>
      <c r="R395" s="3"/>
      <c r="S395" s="3"/>
    </row>
    <row r="396" spans="16:19" ht="12.75">
      <c r="P396" s="3"/>
      <c r="Q396" s="3"/>
      <c r="R396" s="3"/>
      <c r="S396" s="3"/>
    </row>
    <row r="397" spans="16:19" ht="12.75">
      <c r="P397" s="3"/>
      <c r="Q397" s="3"/>
      <c r="R397" s="3"/>
      <c r="S397" s="3"/>
    </row>
    <row r="398" spans="16:19" ht="12.75">
      <c r="P398" s="3"/>
      <c r="Q398" s="3"/>
      <c r="R398" s="3"/>
      <c r="S398" s="3"/>
    </row>
    <row r="399" spans="16:19" ht="12.75">
      <c r="P399" s="3"/>
      <c r="Q399" s="3"/>
      <c r="R399" s="3"/>
      <c r="S399" s="3"/>
    </row>
    <row r="400" spans="16:19" ht="12.75">
      <c r="P400" s="3"/>
      <c r="Q400" s="3"/>
      <c r="R400" s="3"/>
      <c r="S400" s="3"/>
    </row>
    <row r="401" spans="16:19" ht="12.75">
      <c r="P401" s="3"/>
      <c r="Q401" s="3"/>
      <c r="R401" s="3"/>
      <c r="S401" s="3"/>
    </row>
    <row r="402" spans="16:19" ht="12.75">
      <c r="P402" s="3"/>
      <c r="Q402" s="3"/>
      <c r="R402" s="3"/>
      <c r="S402" s="3"/>
    </row>
    <row r="403" spans="16:19" ht="12.75">
      <c r="P403" s="3"/>
      <c r="Q403" s="3"/>
      <c r="R403" s="3"/>
      <c r="S403" s="3"/>
    </row>
    <row r="404" spans="16:19" ht="12.75">
      <c r="P404" s="3"/>
      <c r="Q404" s="3"/>
      <c r="R404" s="3"/>
      <c r="S404" s="3"/>
    </row>
    <row r="405" spans="16:19" ht="12.75">
      <c r="P405" s="3"/>
      <c r="Q405" s="3"/>
      <c r="R405" s="3"/>
      <c r="S405" s="3"/>
    </row>
    <row r="406" spans="16:19" ht="12.75">
      <c r="P406" s="3"/>
      <c r="Q406" s="3"/>
      <c r="R406" s="3"/>
      <c r="S406" s="3"/>
    </row>
    <row r="407" spans="16:19" ht="12.75">
      <c r="P407" s="3"/>
      <c r="Q407" s="3"/>
      <c r="R407" s="3"/>
      <c r="S407" s="3"/>
    </row>
    <row r="408" spans="16:19" ht="12.75">
      <c r="P408" s="3"/>
      <c r="Q408" s="3"/>
      <c r="R408" s="3"/>
      <c r="S408" s="3"/>
    </row>
    <row r="409" spans="16:19" ht="12.75">
      <c r="P409" s="3"/>
      <c r="Q409" s="3"/>
      <c r="R409" s="3"/>
      <c r="S409" s="3"/>
    </row>
    <row r="410" spans="16:19" ht="12.75">
      <c r="P410" s="3"/>
      <c r="Q410" s="3"/>
      <c r="R410" s="3"/>
      <c r="S410" s="3"/>
    </row>
    <row r="411" spans="16:19" ht="12.75">
      <c r="P411" s="3"/>
      <c r="Q411" s="3"/>
      <c r="R411" s="3"/>
      <c r="S411" s="3"/>
    </row>
    <row r="412" spans="16:19" ht="12.75">
      <c r="P412" s="3"/>
      <c r="Q412" s="3"/>
      <c r="R412" s="3"/>
      <c r="S412" s="3"/>
    </row>
    <row r="413" spans="16:19" ht="12.75">
      <c r="P413" s="3"/>
      <c r="Q413" s="3"/>
      <c r="R413" s="3"/>
      <c r="S413" s="3"/>
    </row>
    <row r="414" spans="16:19" ht="12.75">
      <c r="P414" s="3"/>
      <c r="Q414" s="3"/>
      <c r="R414" s="3"/>
      <c r="S414" s="3"/>
    </row>
    <row r="415" spans="16:19" ht="12.75">
      <c r="P415" s="3"/>
      <c r="Q415" s="3"/>
      <c r="R415" s="3"/>
      <c r="S415" s="3"/>
    </row>
    <row r="416" spans="16:19" ht="12.75">
      <c r="P416" s="3"/>
      <c r="Q416" s="3"/>
      <c r="R416" s="3"/>
      <c r="S416" s="3"/>
    </row>
    <row r="417" spans="16:19" ht="12.75">
      <c r="P417" s="3"/>
      <c r="Q417" s="3"/>
      <c r="R417" s="3"/>
      <c r="S417" s="3"/>
    </row>
    <row r="418" spans="16:19" ht="12.75">
      <c r="P418" s="3"/>
      <c r="Q418" s="3"/>
      <c r="R418" s="3"/>
      <c r="S418" s="3"/>
    </row>
    <row r="419" spans="16:19" ht="12.75">
      <c r="P419" s="3"/>
      <c r="Q419" s="3"/>
      <c r="R419" s="3"/>
      <c r="S419" s="3"/>
    </row>
    <row r="420" spans="16:19" ht="12.75">
      <c r="P420" s="3"/>
      <c r="Q420" s="3"/>
      <c r="R420" s="3"/>
      <c r="S420" s="3"/>
    </row>
    <row r="421" spans="16:19" ht="12.75">
      <c r="P421" s="3"/>
      <c r="Q421" s="3"/>
      <c r="R421" s="3"/>
      <c r="S421" s="3"/>
    </row>
    <row r="422" spans="16:19" ht="12.75">
      <c r="P422" s="3"/>
      <c r="Q422" s="3"/>
      <c r="R422" s="3"/>
      <c r="S422" s="3"/>
    </row>
    <row r="423" spans="16:19" ht="12.75">
      <c r="P423" s="3"/>
      <c r="Q423" s="3"/>
      <c r="R423" s="3"/>
      <c r="S423" s="3"/>
    </row>
    <row r="424" spans="16:19" ht="12.75">
      <c r="P424" s="3"/>
      <c r="Q424" s="3"/>
      <c r="R424" s="3"/>
      <c r="S424" s="3"/>
    </row>
    <row r="425" spans="16:19" ht="12.75">
      <c r="P425" s="3"/>
      <c r="Q425" s="3"/>
      <c r="R425" s="3"/>
      <c r="S425" s="3"/>
    </row>
    <row r="426" spans="16:19" ht="12.75">
      <c r="P426" s="3"/>
      <c r="Q426" s="3"/>
      <c r="R426" s="3"/>
      <c r="S426" s="3"/>
    </row>
    <row r="427" spans="16:19" ht="12.75">
      <c r="P427" s="3"/>
      <c r="Q427" s="3"/>
      <c r="R427" s="3"/>
      <c r="S427" s="3"/>
    </row>
    <row r="428" spans="16:19" ht="12.75">
      <c r="P428" s="3"/>
      <c r="Q428" s="3"/>
      <c r="R428" s="3"/>
      <c r="S428" s="3"/>
    </row>
    <row r="429" spans="16:19" ht="12.75">
      <c r="P429" s="3"/>
      <c r="Q429" s="3"/>
      <c r="R429" s="3"/>
      <c r="S429" s="3"/>
    </row>
    <row r="430" spans="16:19" ht="12.75">
      <c r="P430" s="3"/>
      <c r="Q430" s="3"/>
      <c r="R430" s="3"/>
      <c r="S430" s="3"/>
    </row>
    <row r="431" spans="16:19" ht="12.75">
      <c r="P431" s="3"/>
      <c r="Q431" s="3"/>
      <c r="R431" s="3"/>
      <c r="S431" s="3"/>
    </row>
    <row r="432" spans="16:19" ht="12.75">
      <c r="P432" s="3"/>
      <c r="Q432" s="3"/>
      <c r="R432" s="3"/>
      <c r="S432" s="3"/>
    </row>
    <row r="433" spans="16:19" ht="12.75">
      <c r="P433" s="3"/>
      <c r="Q433" s="3"/>
      <c r="R433" s="3"/>
      <c r="S433" s="3"/>
    </row>
    <row r="434" spans="16:19" ht="12.75">
      <c r="P434" s="3"/>
      <c r="Q434" s="3"/>
      <c r="R434" s="3"/>
      <c r="S434" s="3"/>
    </row>
    <row r="435" spans="16:19" ht="12.75">
      <c r="P435" s="3"/>
      <c r="Q435" s="3"/>
      <c r="R435" s="3"/>
      <c r="S435" s="3"/>
    </row>
    <row r="436" spans="16:19" ht="12.75">
      <c r="P436" s="3"/>
      <c r="Q436" s="3"/>
      <c r="R436" s="3"/>
      <c r="S436" s="3"/>
    </row>
    <row r="437" spans="16:19" ht="12.75">
      <c r="P437" s="3"/>
      <c r="Q437" s="3"/>
      <c r="R437" s="3"/>
      <c r="S437" s="3"/>
    </row>
    <row r="438" spans="16:19" ht="12.75">
      <c r="P438" s="3"/>
      <c r="Q438" s="3"/>
      <c r="R438" s="3"/>
      <c r="S438" s="3"/>
    </row>
    <row r="439" spans="16:19" ht="12.75">
      <c r="P439" s="3"/>
      <c r="Q439" s="3"/>
      <c r="R439" s="3"/>
      <c r="S439" s="3"/>
    </row>
    <row r="440" spans="16:19" ht="12.75">
      <c r="P440" s="3"/>
      <c r="Q440" s="3"/>
      <c r="R440" s="3"/>
      <c r="S440" s="3"/>
    </row>
    <row r="441" spans="16:19" ht="12.75">
      <c r="P441" s="3"/>
      <c r="Q441" s="3"/>
      <c r="R441" s="3"/>
      <c r="S441" s="3"/>
    </row>
    <row r="442" spans="16:19" ht="12.75">
      <c r="P442" s="3"/>
      <c r="Q442" s="3"/>
      <c r="R442" s="3"/>
      <c r="S442" s="3"/>
    </row>
    <row r="443" spans="16:19" ht="12.75">
      <c r="P443" s="3"/>
      <c r="Q443" s="3"/>
      <c r="R443" s="3"/>
      <c r="S443" s="3"/>
    </row>
    <row r="444" spans="16:19" ht="12.75">
      <c r="P444" s="3"/>
      <c r="Q444" s="3"/>
      <c r="R444" s="3"/>
      <c r="S444" s="3"/>
    </row>
    <row r="445" spans="16:19" ht="12.75">
      <c r="P445" s="3"/>
      <c r="Q445" s="3"/>
      <c r="R445" s="3"/>
      <c r="S445" s="3"/>
    </row>
    <row r="446" spans="16:19" ht="12.75">
      <c r="P446" s="3"/>
      <c r="Q446" s="3"/>
      <c r="R446" s="3"/>
      <c r="S446" s="3"/>
    </row>
    <row r="447" spans="16:19" ht="12.75">
      <c r="P447" s="3"/>
      <c r="Q447" s="3"/>
      <c r="R447" s="3"/>
      <c r="S447" s="3"/>
    </row>
    <row r="448" spans="16:19" ht="12.75">
      <c r="P448" s="3"/>
      <c r="Q448" s="3"/>
      <c r="R448" s="3"/>
      <c r="S448" s="3"/>
    </row>
    <row r="449" spans="16:19" ht="12.75">
      <c r="P449" s="3"/>
      <c r="Q449" s="3"/>
      <c r="R449" s="3"/>
      <c r="S449" s="3"/>
    </row>
    <row r="450" spans="16:19" ht="12.75">
      <c r="P450" s="3"/>
      <c r="Q450" s="3"/>
      <c r="R450" s="3"/>
      <c r="S450" s="3"/>
    </row>
    <row r="451" spans="16:19" ht="12.75">
      <c r="P451" s="3"/>
      <c r="Q451" s="3"/>
      <c r="R451" s="3"/>
      <c r="S451" s="3"/>
    </row>
    <row r="452" spans="16:19" ht="12.75">
      <c r="P452" s="3"/>
      <c r="Q452" s="3"/>
      <c r="R452" s="3"/>
      <c r="S452" s="3"/>
    </row>
    <row r="453" spans="16:19" ht="12.75">
      <c r="P453" s="3"/>
      <c r="Q453" s="3"/>
      <c r="R453" s="3"/>
      <c r="S453" s="3"/>
    </row>
    <row r="454" spans="16:19" ht="12.75">
      <c r="P454" s="3"/>
      <c r="Q454" s="3"/>
      <c r="R454" s="3"/>
      <c r="S454" s="3"/>
    </row>
    <row r="455" spans="16:19" ht="12.75">
      <c r="P455" s="3"/>
      <c r="Q455" s="3"/>
      <c r="R455" s="3"/>
      <c r="S455" s="3"/>
    </row>
    <row r="456" spans="16:19" ht="12.75">
      <c r="P456" s="3"/>
      <c r="Q456" s="3"/>
      <c r="R456" s="3"/>
      <c r="S456" s="3"/>
    </row>
    <row r="457" spans="16:19" ht="12.75">
      <c r="P457" s="3"/>
      <c r="Q457" s="3"/>
      <c r="R457" s="3"/>
      <c r="S457" s="3"/>
    </row>
    <row r="458" spans="16:19" ht="12.75">
      <c r="P458" s="3"/>
      <c r="Q458" s="3"/>
      <c r="R458" s="3"/>
      <c r="S458" s="3"/>
    </row>
    <row r="459" spans="16:19" ht="12.75">
      <c r="P459" s="3"/>
      <c r="Q459" s="3"/>
      <c r="R459" s="3"/>
      <c r="S459" s="3"/>
    </row>
    <row r="460" spans="16:19" ht="12.75">
      <c r="P460" s="3"/>
      <c r="Q460" s="3"/>
      <c r="R460" s="3"/>
      <c r="S460" s="3"/>
    </row>
    <row r="461" spans="16:19" ht="12.75">
      <c r="P461" s="3"/>
      <c r="Q461" s="3"/>
      <c r="R461" s="3"/>
      <c r="S461" s="3"/>
    </row>
    <row r="462" spans="16:19" ht="12.75">
      <c r="P462" s="3"/>
      <c r="Q462" s="3"/>
      <c r="R462" s="3"/>
      <c r="S462" s="3"/>
    </row>
    <row r="463" spans="16:19" ht="12.75">
      <c r="P463" s="3"/>
      <c r="Q463" s="3"/>
      <c r="R463" s="3"/>
      <c r="S463" s="3"/>
    </row>
    <row r="464" spans="16:19" ht="12.75">
      <c r="P464" s="3"/>
      <c r="Q464" s="3"/>
      <c r="R464" s="3"/>
      <c r="S464" s="3"/>
    </row>
    <row r="465" spans="16:19" ht="12.75">
      <c r="P465" s="3"/>
      <c r="Q465" s="3"/>
      <c r="R465" s="3"/>
      <c r="S465" s="3"/>
    </row>
    <row r="466" spans="16:19" ht="12.75">
      <c r="P466" s="3"/>
      <c r="Q466" s="3"/>
      <c r="R466" s="3"/>
      <c r="S466" s="3"/>
    </row>
    <row r="467" spans="16:19" ht="12.75">
      <c r="P467" s="3"/>
      <c r="Q467" s="3"/>
      <c r="R467" s="3"/>
      <c r="S467" s="3"/>
    </row>
    <row r="468" spans="16:19" ht="12.75">
      <c r="P468" s="3"/>
      <c r="Q468" s="3"/>
      <c r="R468" s="3"/>
      <c r="S468" s="3"/>
    </row>
    <row r="469" spans="16:19" ht="12.75">
      <c r="P469" s="3"/>
      <c r="Q469" s="3"/>
      <c r="R469" s="3"/>
      <c r="S469" s="3"/>
    </row>
    <row r="470" spans="16:19" ht="12.75">
      <c r="P470" s="3"/>
      <c r="Q470" s="3"/>
      <c r="R470" s="3"/>
      <c r="S470" s="3"/>
    </row>
    <row r="471" spans="16:19" ht="12.75">
      <c r="P471" s="3"/>
      <c r="Q471" s="3"/>
      <c r="R471" s="3"/>
      <c r="S471" s="3"/>
    </row>
    <row r="472" spans="16:19" ht="12.75">
      <c r="P472" s="3"/>
      <c r="Q472" s="3"/>
      <c r="R472" s="3"/>
      <c r="S472" s="3"/>
    </row>
    <row r="473" spans="16:19" ht="12.75">
      <c r="P473" s="3"/>
      <c r="Q473" s="3"/>
      <c r="R473" s="3"/>
      <c r="S473" s="3"/>
    </row>
    <row r="474" spans="16:19" ht="12.75">
      <c r="P474" s="3"/>
      <c r="Q474" s="3"/>
      <c r="R474" s="3"/>
      <c r="S474" s="3"/>
    </row>
    <row r="475" spans="16:19" ht="12.75">
      <c r="P475" s="3"/>
      <c r="Q475" s="3"/>
      <c r="R475" s="3"/>
      <c r="S475" s="3"/>
    </row>
    <row r="476" spans="16:19" ht="12.75">
      <c r="P476" s="3"/>
      <c r="Q476" s="3"/>
      <c r="R476" s="3"/>
      <c r="S476" s="3"/>
    </row>
    <row r="477" spans="16:19" ht="12.75">
      <c r="P477" s="3"/>
      <c r="Q477" s="3"/>
      <c r="R477" s="3"/>
      <c r="S477" s="3"/>
    </row>
    <row r="478" spans="16:19" ht="12.75">
      <c r="P478" s="3"/>
      <c r="Q478" s="3"/>
      <c r="R478" s="3"/>
      <c r="S478" s="3"/>
    </row>
    <row r="479" spans="16:19" ht="12.75">
      <c r="P479" s="3"/>
      <c r="Q479" s="3"/>
      <c r="R479" s="3"/>
      <c r="S479" s="3"/>
    </row>
    <row r="480" spans="16:19" ht="12.75">
      <c r="P480" s="3"/>
      <c r="Q480" s="3"/>
      <c r="R480" s="3"/>
      <c r="S480" s="3"/>
    </row>
    <row r="481" spans="16:19" ht="12.75">
      <c r="P481" s="3"/>
      <c r="Q481" s="3"/>
      <c r="R481" s="3"/>
      <c r="S481" s="3"/>
    </row>
    <row r="482" spans="16:19" ht="12.75">
      <c r="P482" s="3"/>
      <c r="Q482" s="3"/>
      <c r="R482" s="3"/>
      <c r="S482" s="3"/>
    </row>
    <row r="483" spans="16:19" ht="12.75">
      <c r="P483" s="3"/>
      <c r="Q483" s="3"/>
      <c r="R483" s="3"/>
      <c r="S483" s="3"/>
    </row>
    <row r="484" spans="16:19" ht="12.75">
      <c r="P484" s="3"/>
      <c r="Q484" s="3"/>
      <c r="R484" s="3"/>
      <c r="S484" s="3"/>
    </row>
    <row r="485" spans="16:19" ht="12.75">
      <c r="P485" s="3"/>
      <c r="Q485" s="3"/>
      <c r="R485" s="3"/>
      <c r="S485" s="3"/>
    </row>
    <row r="486" spans="16:19" ht="12.75">
      <c r="P486" s="3"/>
      <c r="Q486" s="3"/>
      <c r="R486" s="3"/>
      <c r="S486" s="3"/>
    </row>
    <row r="487" spans="16:19" ht="12.75">
      <c r="P487" s="3"/>
      <c r="Q487" s="3"/>
      <c r="R487" s="3"/>
      <c r="S487" s="3"/>
    </row>
    <row r="488" spans="16:19" ht="12.75">
      <c r="P488" s="3"/>
      <c r="Q488" s="3"/>
      <c r="R488" s="3"/>
      <c r="S488" s="3"/>
    </row>
    <row r="489" spans="16:19" ht="12.75">
      <c r="P489" s="3"/>
      <c r="Q489" s="3"/>
      <c r="R489" s="3"/>
      <c r="S489" s="3"/>
    </row>
    <row r="490" spans="16:19" ht="12.75">
      <c r="P490" s="3"/>
      <c r="Q490" s="3"/>
      <c r="R490" s="3"/>
      <c r="S490" s="3"/>
    </row>
    <row r="491" spans="16:19" ht="12.75">
      <c r="P491" s="3"/>
      <c r="Q491" s="3"/>
      <c r="R491" s="3"/>
      <c r="S491" s="3"/>
    </row>
    <row r="492" spans="16:19" ht="12.75">
      <c r="P492" s="3"/>
      <c r="Q492" s="3"/>
      <c r="R492" s="3"/>
      <c r="S492" s="3"/>
    </row>
    <row r="493" spans="16:19" ht="12.75">
      <c r="P493" s="3"/>
      <c r="Q493" s="3"/>
      <c r="R493" s="3"/>
      <c r="S493" s="3"/>
    </row>
    <row r="494" spans="16:19" ht="12.75">
      <c r="P494" s="3"/>
      <c r="Q494" s="3"/>
      <c r="R494" s="3"/>
      <c r="S494" s="3"/>
    </row>
    <row r="495" spans="16:19" ht="12.75">
      <c r="P495" s="3"/>
      <c r="Q495" s="3"/>
      <c r="R495" s="3"/>
      <c r="S495" s="3"/>
    </row>
    <row r="496" spans="16:19" ht="12.75">
      <c r="P496" s="3"/>
      <c r="Q496" s="3"/>
      <c r="R496" s="3"/>
      <c r="S496" s="3"/>
    </row>
    <row r="497" spans="16:19" ht="12.75">
      <c r="P497" s="3"/>
      <c r="Q497" s="3"/>
      <c r="R497" s="3"/>
      <c r="S497" s="3"/>
    </row>
    <row r="498" spans="16:19" ht="12.75">
      <c r="P498" s="3"/>
      <c r="Q498" s="3"/>
      <c r="R498" s="3"/>
      <c r="S498" s="3"/>
    </row>
    <row r="499" spans="16:19" ht="12.75">
      <c r="P499" s="3"/>
      <c r="Q499" s="3"/>
      <c r="R499" s="3"/>
      <c r="S499" s="3"/>
    </row>
    <row r="500" spans="16:19" ht="12.75">
      <c r="P500" s="3"/>
      <c r="Q500" s="3"/>
      <c r="R500" s="3"/>
      <c r="S500" s="3"/>
    </row>
    <row r="501" spans="16:19" ht="12.75">
      <c r="P501" s="3"/>
      <c r="Q501" s="3"/>
      <c r="R501" s="3"/>
      <c r="S501" s="3"/>
    </row>
    <row r="502" spans="16:19" ht="12.75">
      <c r="P502" s="3"/>
      <c r="Q502" s="3"/>
      <c r="R502" s="3"/>
      <c r="S502" s="3"/>
    </row>
    <row r="503" spans="16:19" ht="12.75">
      <c r="P503" s="3"/>
      <c r="Q503" s="3"/>
      <c r="R503" s="3"/>
      <c r="S503" s="3"/>
    </row>
    <row r="504" spans="16:19" ht="12.75">
      <c r="P504" s="3"/>
      <c r="Q504" s="3"/>
      <c r="R504" s="3"/>
      <c r="S504" s="3"/>
    </row>
    <row r="505" spans="16:19" ht="12.75">
      <c r="P505" s="3"/>
      <c r="Q505" s="3"/>
      <c r="R505" s="3"/>
      <c r="S505" s="3"/>
    </row>
    <row r="506" spans="16:19" ht="12.75">
      <c r="P506" s="3"/>
      <c r="Q506" s="3"/>
      <c r="R506" s="3"/>
      <c r="S506" s="3"/>
    </row>
    <row r="507" spans="16:19" ht="12.75">
      <c r="P507" s="3"/>
      <c r="Q507" s="3"/>
      <c r="R507" s="3"/>
      <c r="S507" s="3"/>
    </row>
    <row r="508" spans="16:19" ht="12.75">
      <c r="P508" s="3"/>
      <c r="Q508" s="3"/>
      <c r="R508" s="3"/>
      <c r="S508" s="3"/>
    </row>
    <row r="509" spans="16:19" ht="12.75">
      <c r="P509" s="3"/>
      <c r="Q509" s="3"/>
      <c r="R509" s="3"/>
      <c r="S509" s="3"/>
    </row>
    <row r="510" spans="16:19" ht="12.75">
      <c r="P510" s="3"/>
      <c r="Q510" s="3"/>
      <c r="R510" s="3"/>
      <c r="S510" s="3"/>
    </row>
    <row r="511" spans="16:19" ht="12.75">
      <c r="P511" s="3"/>
      <c r="Q511" s="3"/>
      <c r="R511" s="3"/>
      <c r="S511" s="3"/>
    </row>
    <row r="512" spans="16:19" ht="12.75">
      <c r="P512" s="3"/>
      <c r="Q512" s="3"/>
      <c r="R512" s="3"/>
      <c r="S512" s="3"/>
    </row>
    <row r="513" spans="16:19" ht="12.75">
      <c r="P513" s="3"/>
      <c r="Q513" s="3"/>
      <c r="R513" s="3"/>
      <c r="S513" s="3"/>
    </row>
    <row r="514" spans="16:19" ht="12.75">
      <c r="P514" s="3"/>
      <c r="Q514" s="3"/>
      <c r="R514" s="3"/>
      <c r="S514" s="3"/>
    </row>
    <row r="515" spans="16:19" ht="12.75">
      <c r="P515" s="3"/>
      <c r="Q515" s="3"/>
      <c r="R515" s="3"/>
      <c r="S515" s="3"/>
    </row>
    <row r="516" spans="16:19" ht="12.75">
      <c r="P516" s="3"/>
      <c r="Q516" s="3"/>
      <c r="R516" s="3"/>
      <c r="S516" s="3"/>
    </row>
    <row r="517" spans="16:19" ht="12.75">
      <c r="P517" s="3"/>
      <c r="Q517" s="3"/>
      <c r="R517" s="3"/>
      <c r="S517" s="3"/>
    </row>
    <row r="518" spans="16:19" ht="12.75">
      <c r="P518" s="3"/>
      <c r="Q518" s="3"/>
      <c r="R518" s="3"/>
      <c r="S518" s="3"/>
    </row>
    <row r="519" spans="16:19" ht="12.75">
      <c r="P519" s="3"/>
      <c r="Q519" s="3"/>
      <c r="R519" s="3"/>
      <c r="S519" s="3"/>
    </row>
    <row r="520" spans="16:19" ht="12.75">
      <c r="P520" s="3"/>
      <c r="Q520" s="3"/>
      <c r="R520" s="3"/>
      <c r="S520" s="3"/>
    </row>
    <row r="521" spans="16:19" ht="12.75">
      <c r="P521" s="3"/>
      <c r="Q521" s="3"/>
      <c r="R521" s="3"/>
      <c r="S521" s="3"/>
    </row>
    <row r="522" spans="16:19" ht="12.75">
      <c r="P522" s="3"/>
      <c r="Q522" s="3"/>
      <c r="R522" s="3"/>
      <c r="S522" s="3"/>
    </row>
    <row r="523" spans="16:19" ht="12.75">
      <c r="P523" s="3"/>
      <c r="Q523" s="3"/>
      <c r="R523" s="3"/>
      <c r="S523" s="3"/>
    </row>
    <row r="524" spans="16:19" ht="12.75">
      <c r="P524" s="3"/>
      <c r="Q524" s="3"/>
      <c r="R524" s="3"/>
      <c r="S524" s="3"/>
    </row>
    <row r="525" spans="16:19" ht="12.75">
      <c r="P525" s="3"/>
      <c r="Q525" s="3"/>
      <c r="R525" s="3"/>
      <c r="S525" s="3"/>
    </row>
    <row r="526" spans="16:19" ht="12.75">
      <c r="P526" s="3"/>
      <c r="Q526" s="3"/>
      <c r="R526" s="3"/>
      <c r="S526" s="3"/>
    </row>
    <row r="527" spans="16:19" ht="12.75">
      <c r="P527" s="3"/>
      <c r="Q527" s="3"/>
      <c r="R527" s="3"/>
      <c r="S527" s="3"/>
    </row>
    <row r="528" spans="16:19" ht="12.75">
      <c r="P528" s="3"/>
      <c r="Q528" s="3"/>
      <c r="R528" s="3"/>
      <c r="S528" s="3"/>
    </row>
    <row r="529" spans="16:19" ht="12.75">
      <c r="P529" s="3"/>
      <c r="Q529" s="3"/>
      <c r="R529" s="3"/>
      <c r="S529" s="3"/>
    </row>
    <row r="530" spans="16:19" ht="12.75">
      <c r="P530" s="3"/>
      <c r="Q530" s="3"/>
      <c r="R530" s="3"/>
      <c r="S530" s="3"/>
    </row>
    <row r="531" spans="16:19" ht="12.75">
      <c r="P531" s="3"/>
      <c r="Q531" s="3"/>
      <c r="R531" s="3"/>
      <c r="S531" s="3"/>
    </row>
    <row r="532" spans="16:19" ht="12.75">
      <c r="P532" s="3"/>
      <c r="Q532" s="3"/>
      <c r="R532" s="3"/>
      <c r="S532" s="3"/>
    </row>
    <row r="533" spans="16:19" ht="12.75">
      <c r="P533" s="3"/>
      <c r="Q533" s="3"/>
      <c r="R533" s="3"/>
      <c r="S533" s="3"/>
    </row>
    <row r="534" spans="16:19" ht="12.75">
      <c r="P534" s="3"/>
      <c r="Q534" s="3"/>
      <c r="R534" s="3"/>
      <c r="S534" s="3"/>
    </row>
    <row r="535" spans="16:19" ht="12.75">
      <c r="P535" s="3"/>
      <c r="Q535" s="3"/>
      <c r="R535" s="3"/>
      <c r="S535" s="3"/>
    </row>
    <row r="536" spans="16:19" ht="12.75">
      <c r="P536" s="3"/>
      <c r="Q536" s="3"/>
      <c r="R536" s="3"/>
      <c r="S536" s="3"/>
    </row>
    <row r="537" spans="16:19" ht="12.75">
      <c r="P537" s="3"/>
      <c r="Q537" s="3"/>
      <c r="R537" s="3"/>
      <c r="S537" s="3"/>
    </row>
    <row r="538" spans="16:19" ht="12.75">
      <c r="P538" s="3"/>
      <c r="Q538" s="3"/>
      <c r="R538" s="3"/>
      <c r="S538" s="3"/>
    </row>
    <row r="539" spans="16:19" ht="12.75">
      <c r="P539" s="3"/>
      <c r="Q539" s="3"/>
      <c r="R539" s="3"/>
      <c r="S539" s="3"/>
    </row>
    <row r="540" spans="16:19" ht="12.75">
      <c r="P540" s="3"/>
      <c r="Q540" s="3"/>
      <c r="R540" s="3"/>
      <c r="S540" s="3"/>
    </row>
    <row r="541" spans="16:19" ht="12.75">
      <c r="P541" s="3"/>
      <c r="Q541" s="3"/>
      <c r="R541" s="3"/>
      <c r="S541" s="3"/>
    </row>
    <row r="542" spans="16:19" ht="12.75">
      <c r="P542" s="3"/>
      <c r="Q542" s="3"/>
      <c r="R542" s="3"/>
      <c r="S542" s="3"/>
    </row>
    <row r="543" spans="16:19" ht="12.75">
      <c r="P543" s="3"/>
      <c r="Q543" s="3"/>
      <c r="R543" s="3"/>
      <c r="S543" s="3"/>
    </row>
    <row r="544" spans="16:19" ht="12.75">
      <c r="P544" s="3"/>
      <c r="Q544" s="3"/>
      <c r="R544" s="3"/>
      <c r="S544" s="3"/>
    </row>
    <row r="545" spans="16:19" ht="12.75">
      <c r="P545" s="3"/>
      <c r="Q545" s="3"/>
      <c r="R545" s="3"/>
      <c r="S545" s="3"/>
    </row>
    <row r="546" spans="16:19" ht="12.75">
      <c r="P546" s="3"/>
      <c r="Q546" s="3"/>
      <c r="R546" s="3"/>
      <c r="S546" s="3"/>
    </row>
    <row r="547" spans="16:19" ht="12.75">
      <c r="P547" s="3"/>
      <c r="Q547" s="3"/>
      <c r="R547" s="3"/>
      <c r="S547" s="3"/>
    </row>
    <row r="548" spans="16:19" ht="12.75">
      <c r="P548" s="3"/>
      <c r="Q548" s="3"/>
      <c r="R548" s="3"/>
      <c r="S548" s="3"/>
    </row>
    <row r="549" spans="16:19" ht="12.75">
      <c r="P549" s="3"/>
      <c r="Q549" s="3"/>
      <c r="R549" s="3"/>
      <c r="S549" s="3"/>
    </row>
    <row r="550" spans="16:19" ht="12.75">
      <c r="P550" s="3"/>
      <c r="Q550" s="3"/>
      <c r="R550" s="3"/>
      <c r="S550" s="3"/>
    </row>
    <row r="551" spans="16:19" ht="12.75">
      <c r="P551" s="3"/>
      <c r="Q551" s="3"/>
      <c r="R551" s="3"/>
      <c r="S551" s="3"/>
    </row>
    <row r="552" spans="16:19" ht="12.75">
      <c r="P552" s="3"/>
      <c r="Q552" s="3"/>
      <c r="R552" s="3"/>
      <c r="S552" s="3"/>
    </row>
    <row r="553" spans="16:19" ht="12.75">
      <c r="P553" s="3"/>
      <c r="Q553" s="3"/>
      <c r="R553" s="3"/>
      <c r="S553" s="3"/>
    </row>
    <row r="554" spans="16:19" ht="12.75">
      <c r="P554" s="3"/>
      <c r="Q554" s="3"/>
      <c r="R554" s="3"/>
      <c r="S554" s="3"/>
    </row>
    <row r="555" spans="16:19" ht="12.75">
      <c r="P555" s="3"/>
      <c r="Q555" s="3"/>
      <c r="R555" s="3"/>
      <c r="S555" s="3"/>
    </row>
    <row r="556" spans="16:19" ht="12.75">
      <c r="P556" s="3"/>
      <c r="Q556" s="3"/>
      <c r="R556" s="3"/>
      <c r="S556" s="3"/>
    </row>
    <row r="557" spans="16:19" ht="12.75">
      <c r="P557" s="3"/>
      <c r="Q557" s="3"/>
      <c r="R557" s="3"/>
      <c r="S557" s="3"/>
    </row>
    <row r="558" spans="16:19" ht="12.75">
      <c r="P558" s="3"/>
      <c r="Q558" s="3"/>
      <c r="R558" s="3"/>
      <c r="S558" s="3"/>
    </row>
    <row r="559" spans="16:19" ht="12.75">
      <c r="P559" s="3"/>
      <c r="Q559" s="3"/>
      <c r="R559" s="3"/>
      <c r="S559" s="3"/>
    </row>
    <row r="560" spans="16:19" ht="12.75">
      <c r="P560" s="3"/>
      <c r="Q560" s="3"/>
      <c r="R560" s="3"/>
      <c r="S560" s="3"/>
    </row>
    <row r="561" spans="16:19" ht="12.75">
      <c r="P561" s="3"/>
      <c r="Q561" s="3"/>
      <c r="R561" s="3"/>
      <c r="S561" s="3"/>
    </row>
    <row r="562" spans="16:19" ht="12.75">
      <c r="P562" s="3"/>
      <c r="Q562" s="3"/>
      <c r="R562" s="3"/>
      <c r="S562" s="3"/>
    </row>
    <row r="563" spans="16:19" ht="12.75">
      <c r="P563" s="3"/>
      <c r="Q563" s="3"/>
      <c r="R563" s="3"/>
      <c r="S563" s="3"/>
    </row>
    <row r="564" spans="16:19" ht="12.75">
      <c r="P564" s="3"/>
      <c r="Q564" s="3"/>
      <c r="R564" s="3"/>
      <c r="S564" s="3"/>
    </row>
    <row r="565" spans="16:19" ht="12.75">
      <c r="P565" s="3"/>
      <c r="Q565" s="3"/>
      <c r="R565" s="3"/>
      <c r="S565" s="3"/>
    </row>
    <row r="566" spans="16:19" ht="12.75">
      <c r="P566" s="3"/>
      <c r="Q566" s="3"/>
      <c r="R566" s="3"/>
      <c r="S566" s="3"/>
    </row>
    <row r="567" spans="16:19" ht="12.75">
      <c r="P567" s="3"/>
      <c r="Q567" s="3"/>
      <c r="R567" s="3"/>
      <c r="S567" s="3"/>
    </row>
    <row r="568" spans="16:19" ht="12.75">
      <c r="P568" s="3"/>
      <c r="Q568" s="3"/>
      <c r="R568" s="3"/>
      <c r="S568" s="3"/>
    </row>
    <row r="569" spans="16:19" ht="12.75">
      <c r="P569" s="3"/>
      <c r="Q569" s="3"/>
      <c r="R569" s="3"/>
      <c r="S569" s="3"/>
    </row>
    <row r="570" spans="16:19" ht="12.75">
      <c r="P570" s="3"/>
      <c r="Q570" s="3"/>
      <c r="R570" s="3"/>
      <c r="S570" s="3"/>
    </row>
    <row r="571" spans="16:19" ht="12.75">
      <c r="P571" s="3"/>
      <c r="Q571" s="3"/>
      <c r="R571" s="3"/>
      <c r="S571" s="3"/>
    </row>
    <row r="572" spans="16:19" ht="12.75">
      <c r="P572" s="3"/>
      <c r="Q572" s="3"/>
      <c r="R572" s="3"/>
      <c r="S572" s="3"/>
    </row>
    <row r="573" spans="16:19" ht="12.75">
      <c r="P573" s="3"/>
      <c r="Q573" s="3"/>
      <c r="R573" s="3"/>
      <c r="S573" s="3"/>
    </row>
    <row r="574" spans="16:19" ht="12.75">
      <c r="P574" s="3"/>
      <c r="Q574" s="3"/>
      <c r="R574" s="3"/>
      <c r="S574" s="3"/>
    </row>
    <row r="575" spans="16:19" ht="12.75">
      <c r="P575" s="3"/>
      <c r="Q575" s="3"/>
      <c r="R575" s="3"/>
      <c r="S575" s="3"/>
    </row>
    <row r="576" spans="16:19" ht="12.75">
      <c r="P576" s="3"/>
      <c r="Q576" s="3"/>
      <c r="R576" s="3"/>
      <c r="S576" s="3"/>
    </row>
    <row r="577" spans="16:19" ht="12.75">
      <c r="P577" s="3"/>
      <c r="Q577" s="3"/>
      <c r="R577" s="3"/>
      <c r="S577" s="3"/>
    </row>
    <row r="578" spans="16:19" ht="12.75">
      <c r="P578" s="3"/>
      <c r="Q578" s="3"/>
      <c r="R578" s="3"/>
      <c r="S578" s="3"/>
    </row>
    <row r="579" spans="16:19" ht="12.75">
      <c r="P579" s="3"/>
      <c r="Q579" s="3"/>
      <c r="R579" s="3"/>
      <c r="S579" s="3"/>
    </row>
    <row r="580" spans="16:19" ht="12.75">
      <c r="P580" s="3"/>
      <c r="Q580" s="3"/>
      <c r="R580" s="3"/>
      <c r="S580" s="3"/>
    </row>
    <row r="581" spans="16:19" ht="12.75">
      <c r="P581" s="3"/>
      <c r="Q581" s="3"/>
      <c r="R581" s="3"/>
      <c r="S581" s="3"/>
    </row>
    <row r="582" spans="16:19" ht="12.75">
      <c r="P582" s="3"/>
      <c r="Q582" s="3"/>
      <c r="R582" s="3"/>
      <c r="S582" s="3"/>
    </row>
    <row r="583" spans="16:19" ht="12.75">
      <c r="P583" s="3"/>
      <c r="Q583" s="3"/>
      <c r="R583" s="3"/>
      <c r="S583" s="3"/>
    </row>
    <row r="584" spans="16:19" ht="12.75">
      <c r="P584" s="3"/>
      <c r="Q584" s="3"/>
      <c r="R584" s="3"/>
      <c r="S584" s="3"/>
    </row>
    <row r="585" spans="16:19" ht="12.75">
      <c r="P585" s="3"/>
      <c r="Q585" s="3"/>
      <c r="R585" s="3"/>
      <c r="S585" s="3"/>
    </row>
    <row r="586" spans="16:19" ht="12.75">
      <c r="P586" s="3"/>
      <c r="Q586" s="3"/>
      <c r="R586" s="3"/>
      <c r="S586" s="3"/>
    </row>
    <row r="587" spans="16:19" ht="12.75">
      <c r="P587" s="3"/>
      <c r="Q587" s="3"/>
      <c r="R587" s="3"/>
      <c r="S587" s="3"/>
    </row>
    <row r="588" spans="16:19" ht="12.75">
      <c r="P588" s="3"/>
      <c r="Q588" s="3"/>
      <c r="R588" s="3"/>
      <c r="S588" s="3"/>
    </row>
    <row r="589" spans="16:19" ht="12.75">
      <c r="P589" s="3"/>
      <c r="Q589" s="3"/>
      <c r="R589" s="3"/>
      <c r="S589" s="3"/>
    </row>
    <row r="590" spans="16:19" ht="12.75">
      <c r="P590" s="3"/>
      <c r="Q590" s="3"/>
      <c r="R590" s="3"/>
      <c r="S590" s="3"/>
    </row>
    <row r="591" spans="16:19" ht="12.75">
      <c r="P591" s="3"/>
      <c r="Q591" s="3"/>
      <c r="R591" s="3"/>
      <c r="S591" s="3"/>
    </row>
    <row r="592" spans="16:19" ht="12.75">
      <c r="P592" s="3"/>
      <c r="Q592" s="3"/>
      <c r="R592" s="3"/>
      <c r="S592" s="3"/>
    </row>
    <row r="593" spans="16:19" ht="12.75">
      <c r="P593" s="3"/>
      <c r="Q593" s="3"/>
      <c r="R593" s="3"/>
      <c r="S593" s="3"/>
    </row>
    <row r="594" spans="16:19" ht="12.75">
      <c r="P594" s="3"/>
      <c r="Q594" s="3"/>
      <c r="R594" s="3"/>
      <c r="S594" s="3"/>
    </row>
    <row r="595" spans="16:19" ht="12.75">
      <c r="P595" s="3"/>
      <c r="Q595" s="3"/>
      <c r="R595" s="3"/>
      <c r="S595" s="3"/>
    </row>
    <row r="596" spans="16:19" ht="12.75">
      <c r="P596" s="3"/>
      <c r="Q596" s="3"/>
      <c r="R596" s="3"/>
      <c r="S596" s="3"/>
    </row>
    <row r="597" spans="16:19" ht="12.75">
      <c r="P597" s="3"/>
      <c r="Q597" s="3"/>
      <c r="R597" s="3"/>
      <c r="S597" s="3"/>
    </row>
    <row r="598" spans="16:19" ht="12.75">
      <c r="P598" s="3"/>
      <c r="Q598" s="3"/>
      <c r="R598" s="3"/>
      <c r="S598" s="3"/>
    </row>
    <row r="599" spans="16:19" ht="12.75">
      <c r="P599" s="3"/>
      <c r="Q599" s="3"/>
      <c r="R599" s="3"/>
      <c r="S599" s="3"/>
    </row>
    <row r="600" spans="16:19" ht="12.75">
      <c r="P600" s="3"/>
      <c r="Q600" s="3"/>
      <c r="R600" s="3"/>
      <c r="S600" s="3"/>
    </row>
    <row r="601" spans="16:19" ht="12.75">
      <c r="P601" s="3"/>
      <c r="Q601" s="3"/>
      <c r="R601" s="3"/>
      <c r="S601" s="3"/>
    </row>
    <row r="602" spans="16:19" ht="12.75">
      <c r="P602" s="3"/>
      <c r="Q602" s="3"/>
      <c r="R602" s="3"/>
      <c r="S602" s="3"/>
    </row>
    <row r="603" spans="16:19" ht="12.75">
      <c r="P603" s="3"/>
      <c r="Q603" s="3"/>
      <c r="R603" s="3"/>
      <c r="S603" s="3"/>
    </row>
    <row r="604" spans="16:19" ht="12.75">
      <c r="P604" s="3"/>
      <c r="Q604" s="3"/>
      <c r="R604" s="3"/>
      <c r="S604" s="3"/>
    </row>
    <row r="605" spans="16:19" ht="12.75">
      <c r="P605" s="3"/>
      <c r="Q605" s="3"/>
      <c r="R605" s="3"/>
      <c r="S605" s="3"/>
    </row>
    <row r="606" spans="16:19" ht="12.75">
      <c r="P606" s="3"/>
      <c r="Q606" s="3"/>
      <c r="R606" s="3"/>
      <c r="S606" s="3"/>
    </row>
    <row r="607" spans="16:19" ht="12.75">
      <c r="P607" s="3"/>
      <c r="Q607" s="3"/>
      <c r="R607" s="3"/>
      <c r="S607" s="3"/>
    </row>
    <row r="608" spans="16:19" ht="12.75">
      <c r="P608" s="3"/>
      <c r="Q608" s="3"/>
      <c r="R608" s="3"/>
      <c r="S608" s="3"/>
    </row>
    <row r="609" spans="16:19" ht="12.75">
      <c r="P609" s="3"/>
      <c r="Q609" s="3"/>
      <c r="R609" s="3"/>
      <c r="S609" s="3"/>
    </row>
    <row r="610" spans="16:19" ht="12.75">
      <c r="P610" s="3"/>
      <c r="Q610" s="3"/>
      <c r="R610" s="3"/>
      <c r="S610" s="3"/>
    </row>
    <row r="611" spans="16:19" ht="12.75">
      <c r="P611" s="3"/>
      <c r="Q611" s="3"/>
      <c r="R611" s="3"/>
      <c r="S611" s="3"/>
    </row>
    <row r="612" spans="16:19" ht="12.75">
      <c r="P612" s="3"/>
      <c r="Q612" s="3"/>
      <c r="R612" s="3"/>
      <c r="S612" s="3"/>
    </row>
    <row r="613" spans="16:19" ht="12.75">
      <c r="P613" s="3"/>
      <c r="Q613" s="3"/>
      <c r="R613" s="3"/>
      <c r="S613" s="3"/>
    </row>
    <row r="614" spans="16:19" ht="12.75">
      <c r="P614" s="3"/>
      <c r="Q614" s="3"/>
      <c r="R614" s="3"/>
      <c r="S614" s="3"/>
    </row>
    <row r="615" spans="16:19" ht="12.75">
      <c r="P615" s="3"/>
      <c r="Q615" s="3"/>
      <c r="R615" s="3"/>
      <c r="S615" s="3"/>
    </row>
    <row r="616" spans="16:19" ht="12.75">
      <c r="P616" s="3"/>
      <c r="Q616" s="3"/>
      <c r="R616" s="3"/>
      <c r="S616" s="3"/>
    </row>
    <row r="617" spans="16:19" ht="12.75">
      <c r="P617" s="3"/>
      <c r="Q617" s="3"/>
      <c r="R617" s="3"/>
      <c r="S617" s="3"/>
    </row>
    <row r="618" spans="16:19" ht="12.75">
      <c r="P618" s="3"/>
      <c r="Q618" s="3"/>
      <c r="R618" s="3"/>
      <c r="S618" s="3"/>
    </row>
    <row r="619" spans="16:19" ht="12.75">
      <c r="P619" s="3"/>
      <c r="Q619" s="3"/>
      <c r="R619" s="3"/>
      <c r="S619" s="3"/>
    </row>
    <row r="620" spans="16:19" ht="12.75">
      <c r="P620" s="3"/>
      <c r="Q620" s="3"/>
      <c r="R620" s="3"/>
      <c r="S620" s="3"/>
    </row>
    <row r="621" spans="16:19" ht="12.75">
      <c r="P621" s="3"/>
      <c r="Q621" s="3"/>
      <c r="R621" s="3"/>
      <c r="S621" s="3"/>
    </row>
    <row r="622" spans="16:19" ht="12.75">
      <c r="P622" s="3"/>
      <c r="Q622" s="3"/>
      <c r="R622" s="3"/>
      <c r="S622" s="3"/>
    </row>
    <row r="623" spans="16:19" ht="12.75">
      <c r="P623" s="3"/>
      <c r="Q623" s="3"/>
      <c r="R623" s="3"/>
      <c r="S623" s="3"/>
    </row>
    <row r="624" spans="16:19" ht="12.75">
      <c r="P624" s="3"/>
      <c r="Q624" s="3"/>
      <c r="R624" s="3"/>
      <c r="S624" s="3"/>
    </row>
    <row r="625" spans="16:19" ht="12.75">
      <c r="P625" s="3"/>
      <c r="Q625" s="3"/>
      <c r="R625" s="3"/>
      <c r="S625" s="3"/>
    </row>
    <row r="626" spans="16:19" ht="12.75">
      <c r="P626" s="3"/>
      <c r="Q626" s="3"/>
      <c r="R626" s="3"/>
      <c r="S626" s="3"/>
    </row>
    <row r="627" spans="16:19" ht="12.75">
      <c r="P627" s="3"/>
      <c r="Q627" s="3"/>
      <c r="R627" s="3"/>
      <c r="S627" s="3"/>
    </row>
    <row r="628" spans="16:19" ht="12.75">
      <c r="P628" s="3"/>
      <c r="Q628" s="3"/>
      <c r="R628" s="3"/>
      <c r="S628" s="3"/>
    </row>
    <row r="629" spans="16:19" ht="12.75">
      <c r="P629" s="3"/>
      <c r="Q629" s="3"/>
      <c r="R629" s="3"/>
      <c r="S629" s="3"/>
    </row>
    <row r="630" spans="16:19" ht="12.75">
      <c r="P630" s="3"/>
      <c r="Q630" s="3"/>
      <c r="R630" s="3"/>
      <c r="S630" s="3"/>
    </row>
    <row r="631" spans="16:19" ht="12.75">
      <c r="P631" s="3"/>
      <c r="Q631" s="3"/>
      <c r="R631" s="3"/>
      <c r="S631" s="3"/>
    </row>
    <row r="632" spans="16:19" ht="12.75">
      <c r="P632" s="3"/>
      <c r="Q632" s="3"/>
      <c r="R632" s="3"/>
      <c r="S632" s="3"/>
    </row>
    <row r="633" spans="16:19" ht="12.75">
      <c r="P633" s="3"/>
      <c r="Q633" s="3"/>
      <c r="R633" s="3"/>
      <c r="S633" s="3"/>
    </row>
    <row r="634" spans="16:19" ht="12.75">
      <c r="P634" s="3"/>
      <c r="Q634" s="3"/>
      <c r="R634" s="3"/>
      <c r="S634" s="3"/>
    </row>
    <row r="635" spans="16:19" ht="12.75">
      <c r="P635" s="3"/>
      <c r="Q635" s="3"/>
      <c r="R635" s="3"/>
      <c r="S635" s="3"/>
    </row>
    <row r="636" spans="16:19" ht="12.75">
      <c r="P636" s="3"/>
      <c r="Q636" s="3"/>
      <c r="R636" s="3"/>
      <c r="S636" s="3"/>
    </row>
    <row r="637" spans="16:19" ht="12.75">
      <c r="P637" s="3"/>
      <c r="Q637" s="3"/>
      <c r="R637" s="3"/>
      <c r="S637" s="3"/>
    </row>
    <row r="638" spans="16:19" ht="12.75">
      <c r="P638" s="3"/>
      <c r="Q638" s="3"/>
      <c r="R638" s="3"/>
      <c r="S638" s="3"/>
    </row>
    <row r="639" spans="16:19" ht="12.75">
      <c r="P639" s="3"/>
      <c r="Q639" s="3"/>
      <c r="R639" s="3"/>
      <c r="S639" s="3"/>
    </row>
    <row r="640" spans="16:19" ht="12.75">
      <c r="P640" s="3"/>
      <c r="Q640" s="3"/>
      <c r="R640" s="3"/>
      <c r="S640" s="3"/>
    </row>
    <row r="641" spans="16:19" ht="12.75">
      <c r="P641" s="3"/>
      <c r="Q641" s="3"/>
      <c r="R641" s="3"/>
      <c r="S641" s="3"/>
    </row>
    <row r="642" spans="16:19" ht="12.75">
      <c r="P642" s="3"/>
      <c r="Q642" s="3"/>
      <c r="R642" s="3"/>
      <c r="S642" s="3"/>
    </row>
    <row r="643" spans="16:19" ht="12.75">
      <c r="P643" s="3"/>
      <c r="Q643" s="3"/>
      <c r="R643" s="3"/>
      <c r="S643" s="3"/>
    </row>
    <row r="644" spans="16:19" ht="12.75">
      <c r="P644" s="3"/>
      <c r="Q644" s="3"/>
      <c r="R644" s="3"/>
      <c r="S644" s="3"/>
    </row>
    <row r="645" spans="16:19" ht="12.75">
      <c r="P645" s="3"/>
      <c r="Q645" s="3"/>
      <c r="R645" s="3"/>
      <c r="S645" s="3"/>
    </row>
    <row r="646" spans="16:19" ht="12.75">
      <c r="P646" s="3"/>
      <c r="Q646" s="3"/>
      <c r="R646" s="3"/>
      <c r="S646" s="3"/>
    </row>
    <row r="647" spans="16:19" ht="12.75">
      <c r="P647" s="3"/>
      <c r="Q647" s="3"/>
      <c r="R647" s="3"/>
      <c r="S647" s="3"/>
    </row>
    <row r="648" spans="16:19" ht="12.75">
      <c r="P648" s="3"/>
      <c r="Q648" s="3"/>
      <c r="R648" s="3"/>
      <c r="S648" s="3"/>
    </row>
    <row r="649" spans="16:19" ht="12.75">
      <c r="P649" s="3"/>
      <c r="Q649" s="3"/>
      <c r="R649" s="3"/>
      <c r="S649" s="3"/>
    </row>
    <row r="650" spans="16:19" ht="12.75">
      <c r="P650" s="3"/>
      <c r="Q650" s="3"/>
      <c r="R650" s="3"/>
      <c r="S650" s="3"/>
    </row>
    <row r="651" spans="16:19" ht="12.75">
      <c r="P651" s="3"/>
      <c r="Q651" s="3"/>
      <c r="R651" s="3"/>
      <c r="S651" s="3"/>
    </row>
    <row r="652" spans="16:19" ht="12.75">
      <c r="P652" s="3"/>
      <c r="Q652" s="3"/>
      <c r="R652" s="3"/>
      <c r="S652" s="3"/>
    </row>
    <row r="653" spans="16:19" ht="12.75">
      <c r="P653" s="3"/>
      <c r="Q653" s="3"/>
      <c r="R653" s="3"/>
      <c r="S653" s="3"/>
    </row>
    <row r="654" spans="16:19" ht="12.75">
      <c r="P654" s="3"/>
      <c r="Q654" s="3"/>
      <c r="R654" s="3"/>
      <c r="S654" s="3"/>
    </row>
    <row r="655" spans="16:19" ht="12.75">
      <c r="P655" s="3"/>
      <c r="Q655" s="3"/>
      <c r="R655" s="3"/>
      <c r="S655" s="3"/>
    </row>
    <row r="656" spans="16:19" ht="12.75">
      <c r="P656" s="3"/>
      <c r="Q656" s="3"/>
      <c r="R656" s="3"/>
      <c r="S656" s="3"/>
    </row>
    <row r="657" spans="16:19" ht="12.75">
      <c r="P657" s="3"/>
      <c r="Q657" s="3"/>
      <c r="R657" s="3"/>
      <c r="S657" s="3"/>
    </row>
    <row r="658" spans="16:19" ht="12.75">
      <c r="P658" s="3"/>
      <c r="Q658" s="3"/>
      <c r="R658" s="3"/>
      <c r="S658" s="3"/>
    </row>
    <row r="659" spans="16:19" ht="12.75">
      <c r="P659" s="3"/>
      <c r="Q659" s="3"/>
      <c r="R659" s="3"/>
      <c r="S659" s="3"/>
    </row>
    <row r="660" spans="16:19" ht="12.75">
      <c r="P660" s="3"/>
      <c r="Q660" s="3"/>
      <c r="R660" s="3"/>
      <c r="S660" s="3"/>
    </row>
    <row r="661" spans="16:19" ht="12.75">
      <c r="P661" s="3"/>
      <c r="Q661" s="3"/>
      <c r="R661" s="3"/>
      <c r="S661" s="3"/>
    </row>
    <row r="662" spans="16:19" ht="12.75">
      <c r="P662" s="3"/>
      <c r="Q662" s="3"/>
      <c r="R662" s="3"/>
      <c r="S662" s="3"/>
    </row>
    <row r="663" spans="16:19" ht="12.75">
      <c r="P663" s="3"/>
      <c r="Q663" s="3"/>
      <c r="R663" s="3"/>
      <c r="S663" s="3"/>
    </row>
    <row r="664" spans="16:19" ht="12.75">
      <c r="P664" s="3"/>
      <c r="Q664" s="3"/>
      <c r="R664" s="3"/>
      <c r="S664" s="3"/>
    </row>
    <row r="665" spans="16:19" ht="12.75">
      <c r="P665" s="3"/>
      <c r="Q665" s="3"/>
      <c r="R665" s="3"/>
      <c r="S665" s="3"/>
    </row>
    <row r="666" spans="16:19" ht="12.75">
      <c r="P666" s="3"/>
      <c r="Q666" s="3"/>
      <c r="R666" s="3"/>
      <c r="S666" s="3"/>
    </row>
    <row r="667" spans="16:19" ht="12.75">
      <c r="P667" s="3"/>
      <c r="Q667" s="3"/>
      <c r="R667" s="3"/>
      <c r="S667" s="3"/>
    </row>
    <row r="668" spans="16:19" ht="12.75">
      <c r="P668" s="3"/>
      <c r="Q668" s="3"/>
      <c r="R668" s="3"/>
      <c r="S668" s="3"/>
    </row>
    <row r="669" spans="16:19" ht="12.75">
      <c r="P669" s="3"/>
      <c r="Q669" s="3"/>
      <c r="R669" s="3"/>
      <c r="S669" s="3"/>
    </row>
    <row r="670" spans="16:19" ht="12.75">
      <c r="P670" s="3"/>
      <c r="Q670" s="3"/>
      <c r="R670" s="3"/>
      <c r="S670" s="3"/>
    </row>
    <row r="671" spans="16:19" ht="12.75">
      <c r="P671" s="3"/>
      <c r="Q671" s="3"/>
      <c r="R671" s="3"/>
      <c r="S671" s="3"/>
    </row>
    <row r="672" spans="16:19" ht="12.75">
      <c r="P672" s="3"/>
      <c r="Q672" s="3"/>
      <c r="R672" s="3"/>
      <c r="S672" s="3"/>
    </row>
    <row r="673" spans="16:19" ht="12.75">
      <c r="P673" s="3"/>
      <c r="Q673" s="3"/>
      <c r="R673" s="3"/>
      <c r="S673" s="3"/>
    </row>
    <row r="674" spans="16:19" ht="12.75">
      <c r="P674" s="3"/>
      <c r="Q674" s="3"/>
      <c r="R674" s="3"/>
      <c r="S674" s="3"/>
    </row>
    <row r="675" spans="16:19" ht="12.75">
      <c r="P675" s="3"/>
      <c r="Q675" s="3"/>
      <c r="R675" s="3"/>
      <c r="S675" s="3"/>
    </row>
    <row r="676" spans="16:19" ht="12.75">
      <c r="P676" s="3"/>
      <c r="Q676" s="3"/>
      <c r="R676" s="3"/>
      <c r="S676" s="3"/>
    </row>
    <row r="677" spans="16:19" ht="12.75">
      <c r="P677" s="3"/>
      <c r="Q677" s="3"/>
      <c r="R677" s="3"/>
      <c r="S677" s="3"/>
    </row>
    <row r="678" spans="16:19" ht="12.75">
      <c r="P678" s="3"/>
      <c r="Q678" s="3"/>
      <c r="R678" s="3"/>
      <c r="S678" s="3"/>
    </row>
    <row r="679" spans="16:19" ht="12.75">
      <c r="P679" s="3"/>
      <c r="Q679" s="3"/>
      <c r="R679" s="3"/>
      <c r="S679" s="3"/>
    </row>
    <row r="680" spans="16:19" ht="12.75">
      <c r="P680" s="3"/>
      <c r="Q680" s="3"/>
      <c r="R680" s="3"/>
      <c r="S680" s="3"/>
    </row>
    <row r="681" spans="16:19" ht="12.75">
      <c r="P681" s="3"/>
      <c r="Q681" s="3"/>
      <c r="R681" s="3"/>
      <c r="S681" s="3"/>
    </row>
    <row r="682" spans="16:19" ht="12.75">
      <c r="P682" s="3"/>
      <c r="Q682" s="3"/>
      <c r="R682" s="3"/>
      <c r="S682" s="3"/>
    </row>
    <row r="683" spans="16:19" ht="12.75">
      <c r="P683" s="3"/>
      <c r="Q683" s="3"/>
      <c r="R683" s="3"/>
      <c r="S683" s="3"/>
    </row>
    <row r="684" spans="16:19" ht="12.75">
      <c r="P684" s="3"/>
      <c r="Q684" s="3"/>
      <c r="R684" s="3"/>
      <c r="S684" s="3"/>
    </row>
    <row r="685" spans="16:19" ht="12.75">
      <c r="P685" s="3"/>
      <c r="Q685" s="3"/>
      <c r="R685" s="3"/>
      <c r="S685" s="3"/>
    </row>
    <row r="686" spans="16:19" ht="12.75">
      <c r="P686" s="3"/>
      <c r="Q686" s="3"/>
      <c r="R686" s="3"/>
      <c r="S686" s="3"/>
    </row>
    <row r="687" spans="16:19" ht="12.75">
      <c r="P687" s="3"/>
      <c r="Q687" s="3"/>
      <c r="R687" s="3"/>
      <c r="S687" s="3"/>
    </row>
    <row r="688" spans="16:19" ht="12.75">
      <c r="P688" s="3"/>
      <c r="Q688" s="3"/>
      <c r="R688" s="3"/>
      <c r="S688" s="3"/>
    </row>
    <row r="689" spans="16:19" ht="12.75">
      <c r="P689" s="3"/>
      <c r="Q689" s="3"/>
      <c r="R689" s="3"/>
      <c r="S689" s="3"/>
    </row>
    <row r="690" spans="16:19" ht="12.75">
      <c r="P690" s="3"/>
      <c r="Q690" s="3"/>
      <c r="R690" s="3"/>
      <c r="S690" s="3"/>
    </row>
    <row r="691" spans="16:19" ht="12.75">
      <c r="P691" s="3"/>
      <c r="Q691" s="3"/>
      <c r="R691" s="3"/>
      <c r="S691" s="3"/>
    </row>
    <row r="692" spans="16:19" ht="12.75">
      <c r="P692" s="3"/>
      <c r="Q692" s="3"/>
      <c r="R692" s="3"/>
      <c r="S692" s="3"/>
    </row>
    <row r="693" spans="16:19" ht="12.75">
      <c r="P693" s="3"/>
      <c r="Q693" s="3"/>
      <c r="R693" s="3"/>
      <c r="S693" s="3"/>
    </row>
    <row r="694" spans="16:19" ht="12.75">
      <c r="P694" s="3"/>
      <c r="Q694" s="3"/>
      <c r="R694" s="3"/>
      <c r="S694" s="3"/>
    </row>
    <row r="695" spans="16:19" ht="12.75">
      <c r="P695" s="3"/>
      <c r="Q695" s="3"/>
      <c r="R695" s="3"/>
      <c r="S695" s="3"/>
    </row>
    <row r="696" spans="16:19" ht="12.75">
      <c r="P696" s="3"/>
      <c r="Q696" s="3"/>
      <c r="R696" s="3"/>
      <c r="S696" s="3"/>
    </row>
    <row r="697" spans="16:19" ht="12.75">
      <c r="P697" s="3"/>
      <c r="Q697" s="3"/>
      <c r="R697" s="3"/>
      <c r="S697" s="3"/>
    </row>
    <row r="698" spans="16:19" ht="12.75">
      <c r="P698" s="3"/>
      <c r="Q698" s="3"/>
      <c r="R698" s="3"/>
      <c r="S698" s="3"/>
    </row>
    <row r="699" spans="16:19" ht="12.75">
      <c r="P699" s="3"/>
      <c r="Q699" s="3"/>
      <c r="R699" s="3"/>
      <c r="S699" s="3"/>
    </row>
    <row r="700" spans="16:19" ht="12.75">
      <c r="P700" s="3"/>
      <c r="Q700" s="3"/>
      <c r="R700" s="3"/>
      <c r="S700" s="3"/>
    </row>
    <row r="701" spans="16:19" ht="12.75">
      <c r="P701" s="3"/>
      <c r="Q701" s="3"/>
      <c r="R701" s="3"/>
      <c r="S701" s="3"/>
    </row>
    <row r="702" spans="16:19" ht="12.75">
      <c r="P702" s="3"/>
      <c r="Q702" s="3"/>
      <c r="R702" s="3"/>
      <c r="S702" s="3"/>
    </row>
    <row r="703" spans="16:19" ht="12.75">
      <c r="P703" s="3"/>
      <c r="Q703" s="3"/>
      <c r="R703" s="3"/>
      <c r="S703" s="3"/>
    </row>
    <row r="704" spans="16:19" ht="12.75">
      <c r="P704" s="3"/>
      <c r="Q704" s="3"/>
      <c r="R704" s="3"/>
      <c r="S704" s="3"/>
    </row>
    <row r="705" spans="16:19" ht="12.75">
      <c r="P705" s="3"/>
      <c r="Q705" s="3"/>
      <c r="R705" s="3"/>
      <c r="S705" s="3"/>
    </row>
    <row r="706" spans="16:19" ht="12.75">
      <c r="P706" s="3"/>
      <c r="Q706" s="3"/>
      <c r="R706" s="3"/>
      <c r="S706" s="3"/>
    </row>
    <row r="707" spans="16:19" ht="12.75">
      <c r="P707" s="3"/>
      <c r="Q707" s="3"/>
      <c r="R707" s="3"/>
      <c r="S707" s="3"/>
    </row>
    <row r="708" spans="16:19" ht="12.75">
      <c r="P708" s="3"/>
      <c r="Q708" s="3"/>
      <c r="R708" s="3"/>
      <c r="S708" s="3"/>
    </row>
    <row r="709" spans="16:19" ht="12.75">
      <c r="P709" s="3"/>
      <c r="Q709" s="3"/>
      <c r="R709" s="3"/>
      <c r="S709" s="3"/>
    </row>
    <row r="710" spans="16:19" ht="12.75">
      <c r="P710" s="3"/>
      <c r="Q710" s="3"/>
      <c r="R710" s="3"/>
      <c r="S710" s="3"/>
    </row>
    <row r="711" spans="16:19" ht="12.75">
      <c r="P711" s="3"/>
      <c r="Q711" s="3"/>
      <c r="R711" s="3"/>
      <c r="S711" s="3"/>
    </row>
    <row r="712" spans="16:19" ht="12.75">
      <c r="P712" s="3"/>
      <c r="Q712" s="3"/>
      <c r="R712" s="3"/>
      <c r="S712" s="3"/>
    </row>
    <row r="713" spans="16:19" ht="12.75">
      <c r="P713" s="3"/>
      <c r="Q713" s="3"/>
      <c r="R713" s="3"/>
      <c r="S713" s="3"/>
    </row>
    <row r="714" spans="16:19" ht="12.75">
      <c r="P714" s="3"/>
      <c r="Q714" s="3"/>
      <c r="R714" s="3"/>
      <c r="S714" s="3"/>
    </row>
    <row r="715" spans="16:19" ht="12.75">
      <c r="P715" s="3"/>
      <c r="Q715" s="3"/>
      <c r="R715" s="3"/>
      <c r="S715" s="3"/>
    </row>
    <row r="716" spans="16:19" ht="12.75">
      <c r="P716" s="3"/>
      <c r="Q716" s="3"/>
      <c r="R716" s="3"/>
      <c r="S716" s="3"/>
    </row>
    <row r="717" spans="16:19" ht="12.75">
      <c r="P717" s="3"/>
      <c r="Q717" s="3"/>
      <c r="R717" s="3"/>
      <c r="S717" s="3"/>
    </row>
    <row r="718" spans="16:19" ht="12.75">
      <c r="P718" s="3"/>
      <c r="Q718" s="3"/>
      <c r="R718" s="3"/>
      <c r="S718" s="3"/>
    </row>
    <row r="719" spans="16:19" ht="12.75">
      <c r="P719" s="3"/>
      <c r="Q719" s="3"/>
      <c r="R719" s="3"/>
      <c r="S719" s="3"/>
    </row>
    <row r="720" spans="16:19" ht="12.75">
      <c r="P720" s="3"/>
      <c r="Q720" s="3"/>
      <c r="R720" s="3"/>
      <c r="S720" s="3"/>
    </row>
    <row r="721" spans="16:19" ht="12.75">
      <c r="P721" s="3"/>
      <c r="Q721" s="3"/>
      <c r="R721" s="3"/>
      <c r="S721" s="3"/>
    </row>
    <row r="722" spans="16:19" ht="12.75">
      <c r="P722" s="3"/>
      <c r="Q722" s="3"/>
      <c r="R722" s="3"/>
      <c r="S722" s="3"/>
    </row>
    <row r="723" spans="16:19" ht="12.75">
      <c r="P723" s="3"/>
      <c r="Q723" s="3"/>
      <c r="R723" s="3"/>
      <c r="S723" s="3"/>
    </row>
    <row r="724" spans="16:19" ht="12.75">
      <c r="P724" s="3"/>
      <c r="Q724" s="3"/>
      <c r="R724" s="3"/>
      <c r="S724" s="3"/>
    </row>
    <row r="725" spans="16:19" ht="12.75">
      <c r="P725" s="3"/>
      <c r="Q725" s="3"/>
      <c r="R725" s="3"/>
      <c r="S725" s="3"/>
    </row>
    <row r="726" spans="16:19" ht="12.75">
      <c r="P726" s="3"/>
      <c r="Q726" s="3"/>
      <c r="R726" s="3"/>
      <c r="S726" s="3"/>
    </row>
    <row r="727" spans="16:19" ht="12.75">
      <c r="P727" s="3"/>
      <c r="Q727" s="3"/>
      <c r="R727" s="3"/>
      <c r="S727" s="3"/>
    </row>
    <row r="728" spans="16:19" ht="12.75">
      <c r="P728" s="3"/>
      <c r="Q728" s="3"/>
      <c r="R728" s="3"/>
      <c r="S728" s="3"/>
    </row>
    <row r="729" spans="16:19" ht="12.75">
      <c r="P729" s="3"/>
      <c r="Q729" s="3"/>
      <c r="R729" s="3"/>
      <c r="S729" s="3"/>
    </row>
    <row r="730" spans="16:19" ht="12.75">
      <c r="P730" s="3"/>
      <c r="Q730" s="3"/>
      <c r="R730" s="3"/>
      <c r="S730" s="3"/>
    </row>
    <row r="731" spans="16:19" ht="12.75">
      <c r="P731" s="3"/>
      <c r="Q731" s="3"/>
      <c r="R731" s="3"/>
      <c r="S731" s="3"/>
    </row>
    <row r="732" spans="16:19" ht="12.75">
      <c r="P732" s="3"/>
      <c r="Q732" s="3"/>
      <c r="R732" s="3"/>
      <c r="S732" s="3"/>
    </row>
    <row r="733" spans="16:19" ht="12.75">
      <c r="P733" s="3"/>
      <c r="Q733" s="3"/>
      <c r="R733" s="3"/>
      <c r="S733" s="3"/>
    </row>
    <row r="734" spans="16:19" ht="12.75">
      <c r="P734" s="3"/>
      <c r="Q734" s="3"/>
      <c r="R734" s="3"/>
      <c r="S734" s="3"/>
    </row>
    <row r="735" spans="16:19" ht="12.75">
      <c r="P735" s="3"/>
      <c r="Q735" s="3"/>
      <c r="R735" s="3"/>
      <c r="S735" s="3"/>
    </row>
    <row r="736" spans="16:19" ht="12.75">
      <c r="P736" s="3"/>
      <c r="Q736" s="3"/>
      <c r="R736" s="3"/>
      <c r="S736" s="3"/>
    </row>
    <row r="737" spans="16:19" ht="12.75">
      <c r="P737" s="3"/>
      <c r="Q737" s="3"/>
      <c r="R737" s="3"/>
      <c r="S737" s="3"/>
    </row>
    <row r="738" spans="16:19" ht="12.75">
      <c r="P738" s="3"/>
      <c r="Q738" s="3"/>
      <c r="R738" s="3"/>
      <c r="S738" s="3"/>
    </row>
    <row r="739" spans="16:19" ht="12.75">
      <c r="P739" s="3"/>
      <c r="Q739" s="3"/>
      <c r="R739" s="3"/>
      <c r="S739" s="3"/>
    </row>
    <row r="740" spans="16:19" ht="12.75">
      <c r="P740" s="3"/>
      <c r="Q740" s="3"/>
      <c r="R740" s="3"/>
      <c r="S740" s="3"/>
    </row>
    <row r="741" spans="16:19" ht="12.75">
      <c r="P741" s="3"/>
      <c r="Q741" s="3"/>
      <c r="R741" s="3"/>
      <c r="S741" s="3"/>
    </row>
    <row r="742" spans="16:19" ht="12.75">
      <c r="P742" s="3"/>
      <c r="Q742" s="3"/>
      <c r="R742" s="3"/>
      <c r="S742" s="3"/>
    </row>
    <row r="743" spans="16:19" ht="12.75">
      <c r="P743" s="3"/>
      <c r="Q743" s="3"/>
      <c r="R743" s="3"/>
      <c r="S743" s="3"/>
    </row>
    <row r="744" spans="16:19" ht="12.75">
      <c r="P744" s="3"/>
      <c r="Q744" s="3"/>
      <c r="R744" s="3"/>
      <c r="S744" s="3"/>
    </row>
    <row r="745" spans="16:19" ht="12.75">
      <c r="P745" s="3"/>
      <c r="Q745" s="3"/>
      <c r="R745" s="3"/>
      <c r="S745" s="3"/>
    </row>
    <row r="746" spans="16:19" ht="12.75">
      <c r="P746" s="3"/>
      <c r="Q746" s="3"/>
      <c r="R746" s="3"/>
      <c r="S746" s="3"/>
    </row>
    <row r="747" spans="16:19" ht="12.75">
      <c r="P747" s="3"/>
      <c r="Q747" s="3"/>
      <c r="R747" s="3"/>
      <c r="S747" s="3"/>
    </row>
    <row r="748" spans="16:19" ht="12.75">
      <c r="P748" s="3"/>
      <c r="Q748" s="3"/>
      <c r="R748" s="3"/>
      <c r="S748" s="3"/>
    </row>
    <row r="749" spans="16:19" ht="12.75">
      <c r="P749" s="3"/>
      <c r="Q749" s="3"/>
      <c r="R749" s="3"/>
      <c r="S749" s="3"/>
    </row>
    <row r="750" spans="16:19" ht="12.75">
      <c r="P750" s="3"/>
      <c r="Q750" s="3"/>
      <c r="R750" s="3"/>
      <c r="S750" s="3"/>
    </row>
    <row r="751" spans="16:19" ht="12.75">
      <c r="P751" s="3"/>
      <c r="Q751" s="3"/>
      <c r="R751" s="3"/>
      <c r="S751" s="3"/>
    </row>
    <row r="752" spans="16:19" ht="12.75">
      <c r="P752" s="3"/>
      <c r="Q752" s="3"/>
      <c r="R752" s="3"/>
      <c r="S752" s="3"/>
    </row>
    <row r="753" spans="16:19" ht="12.75">
      <c r="P753" s="3"/>
      <c r="Q753" s="3"/>
      <c r="R753" s="3"/>
      <c r="S753" s="3"/>
    </row>
    <row r="754" spans="16:19" ht="12.75">
      <c r="P754" s="3"/>
      <c r="Q754" s="3"/>
      <c r="R754" s="3"/>
      <c r="S754" s="3"/>
    </row>
    <row r="755" spans="16:19" ht="12.75">
      <c r="P755" s="3"/>
      <c r="Q755" s="3"/>
      <c r="R755" s="3"/>
      <c r="S755" s="3"/>
    </row>
    <row r="756" spans="16:19" ht="12.75">
      <c r="P756" s="3"/>
      <c r="Q756" s="3"/>
      <c r="R756" s="3"/>
      <c r="S756" s="3"/>
    </row>
    <row r="757" spans="16:19" ht="12.75">
      <c r="P757" s="3"/>
      <c r="Q757" s="3"/>
      <c r="R757" s="3"/>
      <c r="S757" s="3"/>
    </row>
    <row r="758" spans="16:19" ht="12.75">
      <c r="P758" s="3"/>
      <c r="Q758" s="3"/>
      <c r="R758" s="3"/>
      <c r="S758" s="3"/>
    </row>
    <row r="759" spans="16:19" ht="12.75">
      <c r="P759" s="3"/>
      <c r="Q759" s="3"/>
      <c r="R759" s="3"/>
      <c r="S759" s="3"/>
    </row>
    <row r="760" spans="16:19" ht="12.75">
      <c r="P760" s="3"/>
      <c r="Q760" s="3"/>
      <c r="R760" s="3"/>
      <c r="S760" s="3"/>
    </row>
    <row r="761" spans="16:19" ht="12.75">
      <c r="P761" s="3"/>
      <c r="Q761" s="3"/>
      <c r="R761" s="3"/>
      <c r="S761" s="3"/>
    </row>
    <row r="762" spans="16:19" ht="12.75">
      <c r="P762" s="3"/>
      <c r="Q762" s="3"/>
      <c r="R762" s="3"/>
      <c r="S762" s="3"/>
    </row>
    <row r="763" spans="16:19" ht="12.75">
      <c r="P763" s="3"/>
      <c r="Q763" s="3"/>
      <c r="R763" s="3"/>
      <c r="S763" s="3"/>
    </row>
    <row r="764" spans="16:19" ht="12.75">
      <c r="P764" s="3"/>
      <c r="Q764" s="3"/>
      <c r="R764" s="3"/>
      <c r="S764" s="3"/>
    </row>
    <row r="765" spans="16:19" ht="12.75">
      <c r="P765" s="3"/>
      <c r="Q765" s="3"/>
      <c r="R765" s="3"/>
      <c r="S765" s="3"/>
    </row>
    <row r="766" spans="16:19" ht="12.75">
      <c r="P766" s="3"/>
      <c r="Q766" s="3"/>
      <c r="R766" s="3"/>
      <c r="S766" s="3"/>
    </row>
    <row r="767" spans="16:19" ht="12.75">
      <c r="P767" s="3"/>
      <c r="Q767" s="3"/>
      <c r="R767" s="3"/>
      <c r="S767" s="3"/>
    </row>
    <row r="768" spans="16:19" ht="12.75">
      <c r="P768" s="3"/>
      <c r="Q768" s="3"/>
      <c r="R768" s="3"/>
      <c r="S768" s="3"/>
    </row>
    <row r="769" spans="16:19" ht="12.75">
      <c r="P769" s="3"/>
      <c r="Q769" s="3"/>
      <c r="R769" s="3"/>
      <c r="S769" s="3"/>
    </row>
    <row r="770" spans="16:19" ht="12.75">
      <c r="P770" s="3"/>
      <c r="Q770" s="3"/>
      <c r="R770" s="3"/>
      <c r="S770" s="3"/>
    </row>
    <row r="771" spans="16:19" ht="12.75">
      <c r="P771" s="3"/>
      <c r="Q771" s="3"/>
      <c r="R771" s="3"/>
      <c r="S771" s="3"/>
    </row>
    <row r="772" spans="16:19" ht="12.75">
      <c r="P772" s="3"/>
      <c r="Q772" s="3"/>
      <c r="R772" s="3"/>
      <c r="S772" s="3"/>
    </row>
    <row r="773" spans="16:19" ht="12.75">
      <c r="P773" s="3"/>
      <c r="Q773" s="3"/>
      <c r="R773" s="3"/>
      <c r="S773" s="3"/>
    </row>
    <row r="774" spans="16:19" ht="12.75">
      <c r="P774" s="3"/>
      <c r="Q774" s="3"/>
      <c r="R774" s="3"/>
      <c r="S774" s="3"/>
    </row>
    <row r="775" spans="16:19" ht="12.75">
      <c r="P775" s="3"/>
      <c r="Q775" s="3"/>
      <c r="R775" s="3"/>
      <c r="S775" s="3"/>
    </row>
    <row r="776" spans="16:19" ht="12.75">
      <c r="P776" s="3"/>
      <c r="Q776" s="3"/>
      <c r="R776" s="3"/>
      <c r="S776" s="3"/>
    </row>
    <row r="777" spans="16:19" ht="12.75">
      <c r="P777" s="3"/>
      <c r="Q777" s="3"/>
      <c r="R777" s="3"/>
      <c r="S777" s="3"/>
    </row>
    <row r="778" spans="16:19" ht="12.75">
      <c r="P778" s="3"/>
      <c r="Q778" s="3"/>
      <c r="R778" s="3"/>
      <c r="S778" s="3"/>
    </row>
    <row r="779" spans="16:19" ht="12.75">
      <c r="P779" s="3"/>
      <c r="Q779" s="3"/>
      <c r="R779" s="3"/>
      <c r="S779" s="3"/>
    </row>
    <row r="780" spans="16:19" ht="12.75">
      <c r="P780" s="3"/>
      <c r="Q780" s="3"/>
      <c r="R780" s="3"/>
      <c r="S780" s="3"/>
    </row>
    <row r="781" spans="16:19" ht="12.75">
      <c r="P781" s="3"/>
      <c r="Q781" s="3"/>
      <c r="R781" s="3"/>
      <c r="S781" s="3"/>
    </row>
    <row r="782" spans="16:19" ht="12.75">
      <c r="P782" s="3"/>
      <c r="Q782" s="3"/>
      <c r="R782" s="3"/>
      <c r="S782" s="3"/>
    </row>
    <row r="783" spans="16:19" ht="12.75">
      <c r="P783" s="3"/>
      <c r="Q783" s="3"/>
      <c r="R783" s="3"/>
      <c r="S783" s="3"/>
    </row>
    <row r="784" spans="16:19" ht="12.75">
      <c r="P784" s="3"/>
      <c r="Q784" s="3"/>
      <c r="R784" s="3"/>
      <c r="S784" s="3"/>
    </row>
    <row r="785" spans="16:19" ht="12.75">
      <c r="P785" s="3"/>
      <c r="Q785" s="3"/>
      <c r="R785" s="3"/>
      <c r="S785" s="3"/>
    </row>
    <row r="786" spans="16:19" ht="12.75">
      <c r="P786" s="3"/>
      <c r="Q786" s="3"/>
      <c r="R786" s="3"/>
      <c r="S786" s="3"/>
    </row>
    <row r="787" spans="16:19" ht="12.75">
      <c r="P787" s="3"/>
      <c r="Q787" s="3"/>
      <c r="R787" s="3"/>
      <c r="S787" s="3"/>
    </row>
    <row r="788" spans="16:19" ht="12.75">
      <c r="P788" s="3"/>
      <c r="Q788" s="3"/>
      <c r="R788" s="3"/>
      <c r="S788" s="3"/>
    </row>
    <row r="789" spans="16:19" ht="12.75">
      <c r="P789" s="3"/>
      <c r="Q789" s="3"/>
      <c r="R789" s="3"/>
      <c r="S789" s="3"/>
    </row>
    <row r="790" spans="16:19" ht="12.75">
      <c r="P790" s="3"/>
      <c r="Q790" s="3"/>
      <c r="R790" s="3"/>
      <c r="S790" s="3"/>
    </row>
    <row r="791" spans="16:19" ht="12.75">
      <c r="P791" s="3"/>
      <c r="Q791" s="3"/>
      <c r="R791" s="3"/>
      <c r="S791" s="3"/>
    </row>
    <row r="792" spans="16:19" ht="12.75">
      <c r="P792" s="3"/>
      <c r="Q792" s="3"/>
      <c r="R792" s="3"/>
      <c r="S792" s="3"/>
    </row>
    <row r="793" spans="16:19" ht="12.75">
      <c r="P793" s="3"/>
      <c r="Q793" s="3"/>
      <c r="R793" s="3"/>
      <c r="S793" s="3"/>
    </row>
    <row r="794" spans="16:19" ht="12.75">
      <c r="P794" s="3"/>
      <c r="Q794" s="3"/>
      <c r="R794" s="3"/>
      <c r="S794" s="3"/>
    </row>
    <row r="795" spans="16:19" ht="12.75">
      <c r="P795" s="3"/>
      <c r="Q795" s="3"/>
      <c r="R795" s="3"/>
      <c r="S795" s="3"/>
    </row>
    <row r="796" spans="16:19" ht="12.75">
      <c r="P796" s="3"/>
      <c r="Q796" s="3"/>
      <c r="R796" s="3"/>
      <c r="S796" s="3"/>
    </row>
    <row r="797" spans="16:19" ht="12.75">
      <c r="P797" s="3"/>
      <c r="Q797" s="3"/>
      <c r="R797" s="3"/>
      <c r="S797" s="3"/>
    </row>
    <row r="798" spans="16:19" ht="12.75">
      <c r="P798" s="3"/>
      <c r="Q798" s="3"/>
      <c r="R798" s="3"/>
      <c r="S798" s="3"/>
    </row>
    <row r="799" spans="16:19" ht="12.75">
      <c r="P799" s="3"/>
      <c r="Q799" s="3"/>
      <c r="R799" s="3"/>
      <c r="S799" s="3"/>
    </row>
    <row r="800" spans="16:19" ht="12.75">
      <c r="P800" s="3"/>
      <c r="Q800" s="3"/>
      <c r="R800" s="3"/>
      <c r="S800" s="3"/>
    </row>
    <row r="801" spans="16:19" ht="12.75">
      <c r="P801" s="3"/>
      <c r="Q801" s="3"/>
      <c r="R801" s="3"/>
      <c r="S801" s="3"/>
    </row>
    <row r="802" spans="16:19" ht="12.75">
      <c r="P802" s="3"/>
      <c r="Q802" s="3"/>
      <c r="R802" s="3"/>
      <c r="S802" s="3"/>
    </row>
    <row r="803" spans="16:19" ht="12.75">
      <c r="P803" s="3"/>
      <c r="Q803" s="3"/>
      <c r="R803" s="3"/>
      <c r="S803" s="3"/>
    </row>
    <row r="804" spans="16:19" ht="12.75">
      <c r="P804" s="3"/>
      <c r="Q804" s="3"/>
      <c r="R804" s="3"/>
      <c r="S804" s="3"/>
    </row>
    <row r="805" spans="16:19" ht="12.75">
      <c r="P805" s="3"/>
      <c r="Q805" s="3"/>
      <c r="R805" s="3"/>
      <c r="S805" s="3"/>
    </row>
    <row r="806" spans="16:19" ht="12.75">
      <c r="P806" s="3"/>
      <c r="Q806" s="3"/>
      <c r="R806" s="3"/>
      <c r="S806" s="3"/>
    </row>
    <row r="807" spans="16:19" ht="12.75">
      <c r="P807" s="3"/>
      <c r="Q807" s="3"/>
      <c r="R807" s="3"/>
      <c r="S807" s="3"/>
    </row>
    <row r="808" spans="16:19" ht="12.75">
      <c r="P808" s="3"/>
      <c r="Q808" s="3"/>
      <c r="R808" s="3"/>
      <c r="S808" s="3"/>
    </row>
    <row r="809" spans="16:19" ht="12.75">
      <c r="P809" s="3"/>
      <c r="Q809" s="3"/>
      <c r="R809" s="3"/>
      <c r="S809" s="3"/>
    </row>
    <row r="810" spans="16:19" ht="12.75">
      <c r="P810" s="3"/>
      <c r="Q810" s="3"/>
      <c r="R810" s="3"/>
      <c r="S810" s="3"/>
    </row>
    <row r="811" spans="16:19" ht="12.75">
      <c r="P811" s="3"/>
      <c r="Q811" s="3"/>
      <c r="R811" s="3"/>
      <c r="S811" s="3"/>
    </row>
    <row r="812" spans="16:19" ht="12.75">
      <c r="P812" s="3"/>
      <c r="Q812" s="3"/>
      <c r="R812" s="3"/>
      <c r="S812" s="3"/>
    </row>
    <row r="813" spans="16:19" ht="12.75">
      <c r="P813" s="3"/>
      <c r="Q813" s="3"/>
      <c r="R813" s="3"/>
      <c r="S813" s="3"/>
    </row>
    <row r="814" spans="16:19" ht="12.75">
      <c r="P814" s="3"/>
      <c r="Q814" s="3"/>
      <c r="R814" s="3"/>
      <c r="S814" s="3"/>
    </row>
    <row r="815" spans="16:19" ht="12.75">
      <c r="P815" s="3"/>
      <c r="Q815" s="3"/>
      <c r="R815" s="3"/>
      <c r="S815" s="3"/>
    </row>
    <row r="816" spans="16:19" ht="12.75">
      <c r="P816" s="3"/>
      <c r="Q816" s="3"/>
      <c r="R816" s="3"/>
      <c r="S816" s="3"/>
    </row>
    <row r="817" spans="16:19" ht="12.75">
      <c r="P817" s="3"/>
      <c r="Q817" s="3"/>
      <c r="R817" s="3"/>
      <c r="S817" s="3"/>
    </row>
    <row r="818" spans="16:19" ht="12.75">
      <c r="P818" s="3"/>
      <c r="Q818" s="3"/>
      <c r="R818" s="3"/>
      <c r="S818" s="3"/>
    </row>
    <row r="819" spans="16:19" ht="12.75">
      <c r="P819" s="3"/>
      <c r="Q819" s="3"/>
      <c r="R819" s="3"/>
      <c r="S819" s="3"/>
    </row>
    <row r="820" spans="16:19" ht="12.75">
      <c r="P820" s="3"/>
      <c r="Q820" s="3"/>
      <c r="R820" s="3"/>
      <c r="S820" s="3"/>
    </row>
    <row r="821" spans="16:19" ht="12.75">
      <c r="P821" s="3"/>
      <c r="Q821" s="3"/>
      <c r="R821" s="3"/>
      <c r="S821" s="3"/>
    </row>
    <row r="822" spans="16:19" ht="12.75">
      <c r="P822" s="3"/>
      <c r="Q822" s="3"/>
      <c r="R822" s="3"/>
      <c r="S822" s="3"/>
    </row>
    <row r="823" spans="16:19" ht="12.75">
      <c r="P823" s="3"/>
      <c r="Q823" s="3"/>
      <c r="R823" s="3"/>
      <c r="S823" s="3"/>
    </row>
    <row r="824" spans="16:19" ht="12.75">
      <c r="P824" s="3"/>
      <c r="Q824" s="3"/>
      <c r="R824" s="3"/>
      <c r="S824" s="3"/>
    </row>
    <row r="825" spans="16:19" ht="12.75">
      <c r="P825" s="3"/>
      <c r="Q825" s="3"/>
      <c r="R825" s="3"/>
      <c r="S825" s="3"/>
    </row>
    <row r="826" spans="16:19" ht="12.75">
      <c r="P826" s="3"/>
      <c r="Q826" s="3"/>
      <c r="R826" s="3"/>
      <c r="S826" s="3"/>
    </row>
    <row r="827" spans="16:19" ht="12.75">
      <c r="P827" s="3"/>
      <c r="Q827" s="3"/>
      <c r="R827" s="3"/>
      <c r="S827" s="3"/>
    </row>
    <row r="828" spans="16:19" ht="12.75">
      <c r="P828" s="3"/>
      <c r="Q828" s="3"/>
      <c r="R828" s="3"/>
      <c r="S828" s="3"/>
    </row>
  </sheetData>
  <sheetProtection/>
  <protectedRanges>
    <protectedRange sqref="G347:L347" name="Range74"/>
    <protectedRange sqref="A23:I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A19:J22 H26" name="Range73"/>
    <protectedRange sqref="I223:L225" name="Range55"/>
  </protectedRanges>
  <mergeCells count="33">
    <mergeCell ref="B13:L13"/>
    <mergeCell ref="G15:K15"/>
    <mergeCell ref="G8:K8"/>
    <mergeCell ref="A9:L9"/>
    <mergeCell ref="G10:K10"/>
    <mergeCell ref="G11:K11"/>
    <mergeCell ref="J1:L5"/>
    <mergeCell ref="A7:L7"/>
    <mergeCell ref="A27:F28"/>
    <mergeCell ref="G27:G28"/>
    <mergeCell ref="H27:H28"/>
    <mergeCell ref="I27:J27"/>
    <mergeCell ref="G16:K16"/>
    <mergeCell ref="G25:H25"/>
    <mergeCell ref="G6:K6"/>
    <mergeCell ref="G17:K17"/>
    <mergeCell ref="A131:F131"/>
    <mergeCell ref="A18:L18"/>
    <mergeCell ref="A29:F29"/>
    <mergeCell ref="A90:F90"/>
    <mergeCell ref="A54:F54"/>
    <mergeCell ref="L27:L28"/>
    <mergeCell ref="K27:K28"/>
    <mergeCell ref="K347:L347"/>
    <mergeCell ref="K351:L351"/>
    <mergeCell ref="D351:G351"/>
    <mergeCell ref="K348:L348"/>
    <mergeCell ref="C22:J22"/>
    <mergeCell ref="A330:F330"/>
    <mergeCell ref="A171:F171"/>
    <mergeCell ref="A208:F208"/>
    <mergeCell ref="A247:F247"/>
    <mergeCell ref="A288:F288"/>
  </mergeCells>
  <printOptions/>
  <pageMargins left="0.5511811023622047" right="0.11811023622047245" top="0.4724409448818898" bottom="0.3937007874015748" header="0.2362204724409449" footer="0.15748031496062992"/>
  <pageSetup horizontalDpi="600" verticalDpi="600" orientation="portrait" paperSize="9" r:id="rId1"/>
  <headerFooter alignWithMargins="0">
    <oddHeader>&amp;C&amp;P</oddHeader>
  </headerFooter>
  <ignoredErrors>
    <ignoredError sqref="I149:L14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 FM</dc:creator>
  <cp:keywords/>
  <dc:description/>
  <cp:lastModifiedBy>STARTAS</cp:lastModifiedBy>
  <cp:lastPrinted>2013-04-09T07:25:23Z</cp:lastPrinted>
  <dcterms:created xsi:type="dcterms:W3CDTF">2004-04-07T10:43:01Z</dcterms:created>
  <dcterms:modified xsi:type="dcterms:W3CDTF">2014-07-03T07:45:46Z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1456907898</vt:i4>
  </property>
  <property fmtid="{D5CDD505-2E9C-101B-9397-08002B2CF9AE}" pid="3" name="_EmailSubject">
    <vt:lpwstr>Formos</vt:lpwstr>
  </property>
  <property fmtid="{D5CDD505-2E9C-101B-9397-08002B2CF9AE}" pid="4" name="_AuthorEmail">
    <vt:lpwstr>l.motiejunaite@finmin.lt</vt:lpwstr>
  </property>
  <property fmtid="{D5CDD505-2E9C-101B-9397-08002B2CF9AE}" pid="5" name="_AuthorEmailDisplayName">
    <vt:lpwstr>Lina Motiejunaite</vt:lpwstr>
  </property>
  <property fmtid="{D5CDD505-2E9C-101B-9397-08002B2CF9AE}" pid="6" name="_PreviousAdHocReviewCycleID">
    <vt:i4>406938398</vt:i4>
  </property>
  <property fmtid="{D5CDD505-2E9C-101B-9397-08002B2CF9AE}" pid="7" name="_ReviewingToolsShownOnce">
    <vt:lpwstr/>
  </property>
</Properties>
</file>